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drawings/drawing2.xml" ContentType="application/vnd.openxmlformats-officedocument.drawing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alcChain.xml" ContentType="application/vnd.openxmlformats-officedocument.spreadsheetml.calcChain+xml"/>
  <Default Extension="rels" ContentType="application/vnd.openxmlformats-package.relationships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3100" yWindow="8120" windowWidth="18200" windowHeight="11820"/>
  </bookViews>
  <sheets>
    <sheet name="Sheet1" sheetId="1" r:id="rId1"/>
    <sheet name="Methane" sheetId="4" r:id="rId2"/>
    <sheet name="Sheet3" sheetId="3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88" i="4"/>
  <c r="D76"/>
  <c r="D64"/>
  <c r="D40"/>
  <c r="D28"/>
  <c r="E204"/>
  <c r="F204"/>
  <c r="C204"/>
  <c r="E203"/>
  <c r="F203"/>
  <c r="C203"/>
  <c r="E202"/>
  <c r="F202"/>
  <c r="C202"/>
  <c r="E201"/>
  <c r="F201"/>
  <c r="C201"/>
  <c r="E200"/>
  <c r="F200"/>
  <c r="C200"/>
  <c r="E199"/>
  <c r="F199"/>
  <c r="C199"/>
  <c r="E198"/>
  <c r="F198"/>
  <c r="C198"/>
  <c r="E197"/>
  <c r="F197"/>
  <c r="C197"/>
  <c r="E196"/>
  <c r="F196"/>
  <c r="C196"/>
  <c r="E195"/>
  <c r="F195"/>
  <c r="C195"/>
  <c r="E194"/>
  <c r="F194"/>
  <c r="C194"/>
  <c r="E193"/>
  <c r="F193"/>
  <c r="C193"/>
  <c r="E192"/>
  <c r="F192"/>
  <c r="C192"/>
  <c r="E191"/>
  <c r="F191"/>
  <c r="C191"/>
  <c r="E190"/>
  <c r="F190"/>
  <c r="C190"/>
  <c r="E189"/>
  <c r="F189"/>
  <c r="C189"/>
  <c r="E188"/>
  <c r="F188"/>
  <c r="C188"/>
  <c r="E187"/>
  <c r="F187"/>
  <c r="C187"/>
  <c r="E186"/>
  <c r="F186"/>
  <c r="C186"/>
  <c r="E185"/>
  <c r="F185"/>
  <c r="C185"/>
  <c r="E184"/>
  <c r="F184"/>
  <c r="C184"/>
  <c r="E183"/>
  <c r="F183"/>
  <c r="C183"/>
  <c r="E182"/>
  <c r="F182"/>
  <c r="C182"/>
  <c r="E181"/>
  <c r="F181"/>
  <c r="C181"/>
  <c r="E180"/>
  <c r="F180"/>
  <c r="C180"/>
  <c r="E179"/>
  <c r="F179"/>
  <c r="C179"/>
  <c r="E178"/>
  <c r="F178"/>
  <c r="C178"/>
  <c r="E177"/>
  <c r="F177"/>
  <c r="C177"/>
  <c r="E176"/>
  <c r="F176"/>
  <c r="C176"/>
  <c r="E175"/>
  <c r="F175"/>
  <c r="C175"/>
  <c r="E174"/>
  <c r="F174"/>
  <c r="C174"/>
  <c r="E173"/>
  <c r="F173"/>
  <c r="C173"/>
  <c r="E172"/>
  <c r="F172"/>
  <c r="C172"/>
  <c r="E171"/>
  <c r="F171"/>
  <c r="C171"/>
  <c r="E170"/>
  <c r="F170"/>
  <c r="C170"/>
  <c r="E169"/>
  <c r="F169"/>
  <c r="C169"/>
  <c r="E168"/>
  <c r="F168"/>
  <c r="C168"/>
  <c r="E167"/>
  <c r="F167"/>
  <c r="C167"/>
  <c r="E166"/>
  <c r="F166"/>
  <c r="C166"/>
  <c r="E165"/>
  <c r="F165"/>
  <c r="C165"/>
  <c r="E164"/>
  <c r="F164"/>
  <c r="C164"/>
  <c r="E163"/>
  <c r="F163"/>
  <c r="C163"/>
  <c r="E162"/>
  <c r="F162"/>
  <c r="C162"/>
  <c r="E161"/>
  <c r="F161"/>
  <c r="C161"/>
  <c r="E160"/>
  <c r="F160"/>
  <c r="C160"/>
  <c r="E159"/>
  <c r="F159"/>
  <c r="C159"/>
  <c r="E158"/>
  <c r="F158"/>
  <c r="C158"/>
  <c r="E157"/>
  <c r="F157"/>
  <c r="C157"/>
  <c r="E156"/>
  <c r="F156"/>
  <c r="C156"/>
  <c r="E155"/>
  <c r="F155"/>
  <c r="C155"/>
  <c r="E154"/>
  <c r="F154"/>
  <c r="C154"/>
  <c r="E153"/>
  <c r="F153"/>
  <c r="C153"/>
  <c r="E152"/>
  <c r="F152"/>
  <c r="C152"/>
  <c r="E151"/>
  <c r="F151"/>
  <c r="C151"/>
  <c r="E150"/>
  <c r="F150"/>
  <c r="C150"/>
  <c r="E149"/>
  <c r="F149"/>
  <c r="C149"/>
  <c r="E148"/>
  <c r="F148"/>
  <c r="C148"/>
  <c r="E147"/>
  <c r="F147"/>
  <c r="C147"/>
  <c r="E146"/>
  <c r="F146"/>
  <c r="C146"/>
  <c r="E145"/>
  <c r="F145"/>
  <c r="C145"/>
  <c r="E144"/>
  <c r="F144"/>
  <c r="C144"/>
  <c r="E143"/>
  <c r="F143"/>
  <c r="C143"/>
  <c r="E142"/>
  <c r="F142"/>
  <c r="C142"/>
  <c r="E141"/>
  <c r="F141"/>
  <c r="C141"/>
  <c r="E140"/>
  <c r="F140"/>
  <c r="C140"/>
  <c r="E139"/>
  <c r="F139"/>
  <c r="C139"/>
  <c r="E138"/>
  <c r="F138"/>
  <c r="C138"/>
  <c r="E137"/>
  <c r="F137"/>
  <c r="C137"/>
  <c r="E136"/>
  <c r="F136"/>
  <c r="C136"/>
  <c r="E135"/>
  <c r="F135"/>
  <c r="C135"/>
  <c r="E134"/>
  <c r="F134"/>
  <c r="C134"/>
  <c r="E133"/>
  <c r="F133"/>
  <c r="C133"/>
  <c r="E132"/>
  <c r="F132"/>
  <c r="C132"/>
  <c r="E131"/>
  <c r="F131"/>
  <c r="C131"/>
  <c r="E130"/>
  <c r="F130"/>
  <c r="C130"/>
  <c r="E129"/>
  <c r="F129"/>
  <c r="C129"/>
  <c r="E128"/>
  <c r="F128"/>
  <c r="C128"/>
  <c r="E127"/>
  <c r="F127"/>
  <c r="C127"/>
  <c r="E126"/>
  <c r="F126"/>
  <c r="C126"/>
  <c r="E125"/>
  <c r="F125"/>
  <c r="C125"/>
  <c r="E124"/>
  <c r="F124"/>
  <c r="C124"/>
  <c r="E123"/>
  <c r="F123"/>
  <c r="C123"/>
  <c r="E122"/>
  <c r="F122"/>
  <c r="C122"/>
  <c r="E121"/>
  <c r="F121"/>
  <c r="C121"/>
  <c r="E120"/>
  <c r="F120"/>
  <c r="C120"/>
  <c r="E119"/>
  <c r="F119"/>
  <c r="C119"/>
  <c r="E118"/>
  <c r="F118"/>
  <c r="C118"/>
  <c r="E117"/>
  <c r="F117"/>
  <c r="C117"/>
  <c r="E116"/>
  <c r="F116"/>
  <c r="C116"/>
  <c r="E115"/>
  <c r="F115"/>
  <c r="C115"/>
  <c r="E114"/>
  <c r="F114"/>
  <c r="C114"/>
  <c r="E113"/>
  <c r="F113"/>
  <c r="C113"/>
  <c r="E112"/>
  <c r="F112"/>
  <c r="C112"/>
  <c r="E111"/>
  <c r="F111"/>
  <c r="C111"/>
  <c r="E110"/>
  <c r="F110"/>
  <c r="C110"/>
  <c r="E109"/>
  <c r="F109"/>
  <c r="C109"/>
  <c r="E108"/>
  <c r="F108"/>
  <c r="C108"/>
  <c r="E107"/>
  <c r="F107"/>
  <c r="C107"/>
  <c r="E106"/>
  <c r="F106"/>
  <c r="C106"/>
  <c r="E105"/>
  <c r="F105"/>
  <c r="C105"/>
  <c r="E104"/>
  <c r="F104"/>
  <c r="C104"/>
  <c r="E103"/>
  <c r="F103"/>
  <c r="C103"/>
  <c r="E102"/>
  <c r="F102"/>
  <c r="C102"/>
  <c r="E101"/>
  <c r="F101"/>
  <c r="C101"/>
  <c r="E100"/>
  <c r="F100"/>
  <c r="C100"/>
  <c r="E99"/>
  <c r="F99"/>
  <c r="C99"/>
  <c r="E98"/>
  <c r="F98"/>
  <c r="C98"/>
  <c r="E97"/>
  <c r="F97"/>
  <c r="C97"/>
  <c r="E96"/>
  <c r="F96"/>
  <c r="C96"/>
  <c r="E95"/>
  <c r="F95"/>
  <c r="C95"/>
  <c r="E94"/>
  <c r="F94"/>
  <c r="C94"/>
  <c r="E93"/>
  <c r="F93"/>
  <c r="C93"/>
  <c r="E92"/>
  <c r="F92"/>
  <c r="C92"/>
  <c r="E91"/>
  <c r="F91"/>
  <c r="C91"/>
  <c r="E90"/>
  <c r="F90"/>
  <c r="C90"/>
  <c r="E89"/>
  <c r="F89"/>
  <c r="C89"/>
  <c r="E88"/>
  <c r="F88"/>
  <c r="C88"/>
  <c r="E87"/>
  <c r="F87"/>
  <c r="C87"/>
  <c r="E86"/>
  <c r="F86"/>
  <c r="C86"/>
  <c r="E85"/>
  <c r="F85"/>
  <c r="C85"/>
  <c r="E84"/>
  <c r="F84"/>
  <c r="C84"/>
  <c r="E83"/>
  <c r="F83"/>
  <c r="C83"/>
  <c r="E82"/>
  <c r="F82"/>
  <c r="C82"/>
  <c r="E81"/>
  <c r="F81"/>
  <c r="C81"/>
  <c r="E80"/>
  <c r="F80"/>
  <c r="C80"/>
  <c r="E79"/>
  <c r="F79"/>
  <c r="C79"/>
  <c r="E78"/>
  <c r="F78"/>
  <c r="C78"/>
  <c r="E77"/>
  <c r="F77"/>
  <c r="C77"/>
  <c r="E76"/>
  <c r="F76"/>
  <c r="C76"/>
  <c r="E75"/>
  <c r="F75"/>
  <c r="C75"/>
  <c r="E74"/>
  <c r="F74"/>
  <c r="C74"/>
  <c r="E73"/>
  <c r="F73"/>
  <c r="C73"/>
  <c r="E72"/>
  <c r="F72"/>
  <c r="C72"/>
  <c r="E71"/>
  <c r="F71"/>
  <c r="C71"/>
  <c r="E70"/>
  <c r="F70"/>
  <c r="C70"/>
  <c r="E69"/>
  <c r="F69"/>
  <c r="C69"/>
  <c r="E68"/>
  <c r="F68"/>
  <c r="C68"/>
  <c r="E67"/>
  <c r="F67"/>
  <c r="C67"/>
  <c r="E66"/>
  <c r="F66"/>
  <c r="C66"/>
  <c r="E65"/>
  <c r="F65"/>
  <c r="C65"/>
  <c r="E64"/>
  <c r="F64"/>
  <c r="C64"/>
  <c r="E63"/>
  <c r="F63"/>
  <c r="C63"/>
  <c r="E62"/>
  <c r="F62"/>
  <c r="C62"/>
  <c r="E61"/>
  <c r="F61"/>
  <c r="C61"/>
  <c r="E60"/>
  <c r="F60"/>
  <c r="C60"/>
  <c r="E59"/>
  <c r="F59"/>
  <c r="C59"/>
  <c r="E58"/>
  <c r="F58"/>
  <c r="C58"/>
  <c r="E57"/>
  <c r="F57"/>
  <c r="C57"/>
  <c r="E56"/>
  <c r="F56"/>
  <c r="C56"/>
  <c r="E55"/>
  <c r="F55"/>
  <c r="C55"/>
  <c r="E54"/>
  <c r="F54"/>
  <c r="C54"/>
  <c r="E53"/>
  <c r="F53"/>
  <c r="C53"/>
  <c r="E52"/>
  <c r="F52"/>
  <c r="C52"/>
  <c r="E51"/>
  <c r="F51"/>
  <c r="C51"/>
  <c r="E50"/>
  <c r="F50"/>
  <c r="C50"/>
  <c r="E49"/>
  <c r="F49"/>
  <c r="C49"/>
  <c r="E48"/>
  <c r="F48"/>
  <c r="C48"/>
  <c r="E47"/>
  <c r="F47"/>
  <c r="C47"/>
  <c r="E46"/>
  <c r="F46"/>
  <c r="C46"/>
  <c r="E45"/>
  <c r="F45"/>
  <c r="C45"/>
  <c r="E44"/>
  <c r="F44"/>
  <c r="C44"/>
  <c r="E43"/>
  <c r="F43"/>
  <c r="C43"/>
  <c r="E42"/>
  <c r="F42"/>
  <c r="C42"/>
  <c r="E41"/>
  <c r="F41"/>
  <c r="C41"/>
  <c r="E40"/>
  <c r="F40"/>
  <c r="C40"/>
  <c r="E39"/>
  <c r="F39"/>
  <c r="C39"/>
  <c r="E38"/>
  <c r="F38"/>
  <c r="C38"/>
  <c r="E37"/>
  <c r="F37"/>
  <c r="C37"/>
  <c r="E36"/>
  <c r="F36"/>
  <c r="C36"/>
  <c r="E35"/>
  <c r="F35"/>
  <c r="C35"/>
  <c r="E34"/>
  <c r="F34"/>
  <c r="C34"/>
  <c r="E33"/>
  <c r="F33"/>
  <c r="C33"/>
  <c r="E32"/>
  <c r="F32"/>
  <c r="C32"/>
  <c r="E31"/>
  <c r="F31"/>
  <c r="C31"/>
  <c r="E30"/>
  <c r="F30"/>
  <c r="C30"/>
  <c r="E29"/>
  <c r="F29"/>
  <c r="C29"/>
  <c r="E28"/>
  <c r="F28"/>
  <c r="C28"/>
  <c r="E27"/>
  <c r="F27"/>
  <c r="C27"/>
  <c r="E26"/>
  <c r="F26"/>
  <c r="C26"/>
  <c r="E25"/>
  <c r="F25"/>
  <c r="C25"/>
  <c r="E24"/>
  <c r="F24"/>
  <c r="C24"/>
  <c r="E23"/>
  <c r="F23"/>
  <c r="C23"/>
  <c r="E22"/>
  <c r="F22"/>
  <c r="C22"/>
  <c r="E21"/>
  <c r="F21"/>
  <c r="C21"/>
  <c r="E20"/>
  <c r="F20"/>
  <c r="C20"/>
  <c r="E19"/>
  <c r="F19"/>
  <c r="C19"/>
  <c r="E18"/>
  <c r="F18"/>
  <c r="C18"/>
  <c r="E17"/>
  <c r="F17"/>
  <c r="C17"/>
  <c r="E16"/>
  <c r="F16"/>
  <c r="C16"/>
  <c r="E15"/>
  <c r="F15"/>
  <c r="C15"/>
  <c r="E14"/>
  <c r="F14"/>
  <c r="C14"/>
  <c r="E13"/>
  <c r="F13"/>
  <c r="C13"/>
  <c r="E12"/>
  <c r="F12"/>
  <c r="C12"/>
  <c r="E11"/>
  <c r="F11"/>
  <c r="C11"/>
  <c r="E10"/>
  <c r="F10"/>
  <c r="C10"/>
  <c r="E9"/>
  <c r="F9"/>
  <c r="C9"/>
  <c r="O8"/>
  <c r="O9"/>
  <c r="L8"/>
  <c r="L9"/>
  <c r="L10"/>
  <c r="E8"/>
  <c r="F8"/>
  <c r="C8"/>
  <c r="E7"/>
  <c r="F7"/>
  <c r="C7"/>
  <c r="P6"/>
  <c r="E6"/>
  <c r="F6"/>
  <c r="C6"/>
  <c r="E5"/>
  <c r="F5"/>
  <c r="C5"/>
  <c r="E4"/>
  <c r="F4"/>
  <c r="H4"/>
  <c r="C4"/>
  <c r="C5" i="1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4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E204"/>
  <c r="F204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63"/>
  <c r="F63"/>
  <c r="E64"/>
  <c r="F64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8"/>
  <c r="F18"/>
  <c r="E19"/>
  <c r="F19"/>
  <c r="E20"/>
  <c r="F20"/>
  <c r="E21"/>
  <c r="F21"/>
  <c r="E22"/>
  <c r="F22"/>
  <c r="E23"/>
  <c r="F23"/>
  <c r="E24"/>
  <c r="F24"/>
  <c r="E42"/>
  <c r="F42"/>
  <c r="E43"/>
  <c r="F43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P6"/>
  <c r="O8"/>
  <c r="O9"/>
  <c r="L8"/>
  <c r="L9"/>
  <c r="L10"/>
  <c r="E17"/>
  <c r="F17"/>
  <c r="D16"/>
  <c r="E16"/>
  <c r="F16"/>
  <c r="H4"/>
</calcChain>
</file>

<file path=xl/sharedStrings.xml><?xml version="1.0" encoding="utf-8"?>
<sst xmlns="http://schemas.openxmlformats.org/spreadsheetml/2006/main" count="119" uniqueCount="28">
  <si>
    <t>STD area</t>
    <phoneticPr fontId="1" type="noConversion"/>
  </si>
  <si>
    <t>sample weight</t>
    <phoneticPr fontId="1" type="noConversion"/>
  </si>
  <si>
    <t>Temp</t>
    <phoneticPr fontId="1" type="noConversion"/>
  </si>
  <si>
    <t>ppm</t>
    <phoneticPr fontId="1" type="noConversion"/>
  </si>
  <si>
    <t>STD H</t>
    <phoneticPr fontId="1" type="noConversion"/>
  </si>
  <si>
    <t>Symmetry</t>
  </si>
  <si>
    <t>Example</t>
    <phoneticPr fontId="1" type="noConversion"/>
  </si>
  <si>
    <t>He(mol/s)</t>
    <phoneticPr fontId="1" type="noConversion"/>
  </si>
  <si>
    <t>H(mol/s)</t>
    <phoneticPr fontId="1" type="noConversion"/>
  </si>
  <si>
    <t>Area</t>
    <phoneticPr fontId="1" type="noConversion"/>
  </si>
  <si>
    <t>Sample</t>
    <phoneticPr fontId="1" type="noConversion"/>
  </si>
  <si>
    <t>x</t>
    <phoneticPr fontId="1" type="noConversion"/>
  </si>
  <si>
    <t>Standard</t>
    <phoneticPr fontId="1" type="noConversion"/>
  </si>
  <si>
    <t>x(mol/s)</t>
    <phoneticPr fontId="1" type="noConversion"/>
  </si>
  <si>
    <t>x(g/s)</t>
    <phoneticPr fontId="1" type="noConversion"/>
  </si>
  <si>
    <t>x ppm/s</t>
    <phoneticPr fontId="1" type="noConversion"/>
  </si>
  <si>
    <t>Area</t>
    <phoneticPr fontId="1" type="noConversion"/>
  </si>
  <si>
    <t>ppm/min</t>
    <phoneticPr fontId="1" type="noConversion"/>
  </si>
  <si>
    <t>current</t>
    <phoneticPr fontId="1" type="noConversion"/>
  </si>
  <si>
    <t>area</t>
    <phoneticPr fontId="1" type="noConversion"/>
  </si>
  <si>
    <t>thickness</t>
    <phoneticPr fontId="1" type="noConversion"/>
  </si>
  <si>
    <t>charging</t>
    <phoneticPr fontId="1" type="noConversion"/>
  </si>
  <si>
    <t>#</t>
  </si>
  <si>
    <t>Time</t>
  </si>
  <si>
    <t>Area</t>
  </si>
  <si>
    <t>Height</t>
  </si>
  <si>
    <t>Width</t>
  </si>
  <si>
    <t>Area%</t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</si>
</sst>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1" fontId="4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  <xf numFmtId="0" fontId="7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Sheet1!$C$7:$C$99</c:f>
              <c:numCache>
                <c:formatCode>General</c:formatCode>
                <c:ptCount val="93"/>
                <c:pt idx="0">
                  <c:v>25.0</c:v>
                </c:pt>
                <c:pt idx="1">
                  <c:v>33.33333333333334</c:v>
                </c:pt>
                <c:pt idx="2">
                  <c:v>41.66666666666667</c:v>
                </c:pt>
                <c:pt idx="3">
                  <c:v>50.0</c:v>
                </c:pt>
                <c:pt idx="4">
                  <c:v>58.33333333333333</c:v>
                </c:pt>
                <c:pt idx="5">
                  <c:v>66.66666666666667</c:v>
                </c:pt>
                <c:pt idx="6">
                  <c:v>75.0</c:v>
                </c:pt>
                <c:pt idx="7">
                  <c:v>83.33333333333334</c:v>
                </c:pt>
                <c:pt idx="8">
                  <c:v>91.66666666666665</c:v>
                </c:pt>
                <c:pt idx="9">
                  <c:v>100.0</c:v>
                </c:pt>
                <c:pt idx="10">
                  <c:v>108.3333333333333</c:v>
                </c:pt>
                <c:pt idx="11">
                  <c:v>116.6666666666667</c:v>
                </c:pt>
                <c:pt idx="12">
                  <c:v>125.0</c:v>
                </c:pt>
                <c:pt idx="13">
                  <c:v>133.3333333333333</c:v>
                </c:pt>
                <c:pt idx="14">
                  <c:v>141.6666666666667</c:v>
                </c:pt>
                <c:pt idx="15">
                  <c:v>150.0</c:v>
                </c:pt>
                <c:pt idx="16">
                  <c:v>158.3333333333333</c:v>
                </c:pt>
                <c:pt idx="17">
                  <c:v>166.6666666666667</c:v>
                </c:pt>
                <c:pt idx="18">
                  <c:v>175.0</c:v>
                </c:pt>
                <c:pt idx="19">
                  <c:v>183.3333333333333</c:v>
                </c:pt>
                <c:pt idx="20">
                  <c:v>191.6666666666667</c:v>
                </c:pt>
                <c:pt idx="21">
                  <c:v>200.0</c:v>
                </c:pt>
                <c:pt idx="22">
                  <c:v>208.3333333333333</c:v>
                </c:pt>
                <c:pt idx="23">
                  <c:v>216.6666666666667</c:v>
                </c:pt>
                <c:pt idx="24">
                  <c:v>225.0</c:v>
                </c:pt>
                <c:pt idx="25">
                  <c:v>233.3333333333333</c:v>
                </c:pt>
                <c:pt idx="26">
                  <c:v>241.6666666666667</c:v>
                </c:pt>
                <c:pt idx="27">
                  <c:v>250.0</c:v>
                </c:pt>
                <c:pt idx="28">
                  <c:v>258.3333333333333</c:v>
                </c:pt>
                <c:pt idx="29">
                  <c:v>266.6666666666666</c:v>
                </c:pt>
                <c:pt idx="30">
                  <c:v>275.0</c:v>
                </c:pt>
                <c:pt idx="31">
                  <c:v>283.3333333333333</c:v>
                </c:pt>
                <c:pt idx="32">
                  <c:v>291.6666666666666</c:v>
                </c:pt>
                <c:pt idx="33">
                  <c:v>300.0</c:v>
                </c:pt>
                <c:pt idx="34">
                  <c:v>308.3333333333333</c:v>
                </c:pt>
                <c:pt idx="35">
                  <c:v>316.6666666666666</c:v>
                </c:pt>
                <c:pt idx="36">
                  <c:v>325.0</c:v>
                </c:pt>
                <c:pt idx="37">
                  <c:v>333.3333333333334</c:v>
                </c:pt>
                <c:pt idx="38">
                  <c:v>341.6666666666666</c:v>
                </c:pt>
                <c:pt idx="39">
                  <c:v>350.0</c:v>
                </c:pt>
                <c:pt idx="40">
                  <c:v>358.3333333333334</c:v>
                </c:pt>
                <c:pt idx="41">
                  <c:v>366.6666666666666</c:v>
                </c:pt>
                <c:pt idx="42">
                  <c:v>375.0</c:v>
                </c:pt>
                <c:pt idx="43">
                  <c:v>383.3333333333334</c:v>
                </c:pt>
                <c:pt idx="44">
                  <c:v>391.6666666666666</c:v>
                </c:pt>
                <c:pt idx="45">
                  <c:v>400.0</c:v>
                </c:pt>
                <c:pt idx="46">
                  <c:v>408.3333333333334</c:v>
                </c:pt>
                <c:pt idx="47">
                  <c:v>416.6666666666666</c:v>
                </c:pt>
                <c:pt idx="48">
                  <c:v>425.0</c:v>
                </c:pt>
                <c:pt idx="49">
                  <c:v>433.3333333333334</c:v>
                </c:pt>
                <c:pt idx="50">
                  <c:v>441.6666666666666</c:v>
                </c:pt>
                <c:pt idx="51">
                  <c:v>450.0</c:v>
                </c:pt>
                <c:pt idx="52">
                  <c:v>458.3333333333334</c:v>
                </c:pt>
                <c:pt idx="53">
                  <c:v>466.6666666666666</c:v>
                </c:pt>
                <c:pt idx="54">
                  <c:v>475.0</c:v>
                </c:pt>
                <c:pt idx="55">
                  <c:v>483.3333333333334</c:v>
                </c:pt>
                <c:pt idx="56">
                  <c:v>491.6666666666666</c:v>
                </c:pt>
                <c:pt idx="57">
                  <c:v>500.0</c:v>
                </c:pt>
                <c:pt idx="58">
                  <c:v>508.3333333333334</c:v>
                </c:pt>
                <c:pt idx="59">
                  <c:v>516.6666666666666</c:v>
                </c:pt>
                <c:pt idx="60">
                  <c:v>525.0</c:v>
                </c:pt>
                <c:pt idx="61">
                  <c:v>533.3333333333333</c:v>
                </c:pt>
                <c:pt idx="62">
                  <c:v>541.6666666666666</c:v>
                </c:pt>
                <c:pt idx="63">
                  <c:v>550.0</c:v>
                </c:pt>
                <c:pt idx="64">
                  <c:v>558.3333333333333</c:v>
                </c:pt>
                <c:pt idx="65">
                  <c:v>566.6666666666666</c:v>
                </c:pt>
                <c:pt idx="66">
                  <c:v>575.0</c:v>
                </c:pt>
                <c:pt idx="67">
                  <c:v>583.3333333333333</c:v>
                </c:pt>
                <c:pt idx="68">
                  <c:v>591.6666666666666</c:v>
                </c:pt>
                <c:pt idx="69">
                  <c:v>600.0</c:v>
                </c:pt>
                <c:pt idx="70">
                  <c:v>608.3333333333333</c:v>
                </c:pt>
                <c:pt idx="71">
                  <c:v>616.6666666666666</c:v>
                </c:pt>
                <c:pt idx="72">
                  <c:v>625.0</c:v>
                </c:pt>
                <c:pt idx="73">
                  <c:v>633.3333333333333</c:v>
                </c:pt>
                <c:pt idx="74">
                  <c:v>641.6666666666667</c:v>
                </c:pt>
                <c:pt idx="75">
                  <c:v>650.0</c:v>
                </c:pt>
                <c:pt idx="76">
                  <c:v>658.3333333333332</c:v>
                </c:pt>
                <c:pt idx="77">
                  <c:v>666.6666666666667</c:v>
                </c:pt>
                <c:pt idx="78">
                  <c:v>675.0</c:v>
                </c:pt>
                <c:pt idx="79">
                  <c:v>683.3333333333332</c:v>
                </c:pt>
                <c:pt idx="80">
                  <c:v>691.6666666666667</c:v>
                </c:pt>
                <c:pt idx="81">
                  <c:v>700.0</c:v>
                </c:pt>
                <c:pt idx="82">
                  <c:v>708.3333333333332</c:v>
                </c:pt>
                <c:pt idx="83">
                  <c:v>716.6666666666667</c:v>
                </c:pt>
                <c:pt idx="84">
                  <c:v>725.0</c:v>
                </c:pt>
                <c:pt idx="85">
                  <c:v>733.3333333333332</c:v>
                </c:pt>
                <c:pt idx="86">
                  <c:v>741.6666666666667</c:v>
                </c:pt>
                <c:pt idx="87">
                  <c:v>750.0</c:v>
                </c:pt>
                <c:pt idx="88">
                  <c:v>758.3333333333332</c:v>
                </c:pt>
                <c:pt idx="89">
                  <c:v>766.6666666666667</c:v>
                </c:pt>
                <c:pt idx="90">
                  <c:v>775.0</c:v>
                </c:pt>
                <c:pt idx="91">
                  <c:v>783.3333333333332</c:v>
                </c:pt>
                <c:pt idx="92">
                  <c:v>791.6666666666667</c:v>
                </c:pt>
              </c:numCache>
            </c:numRef>
          </c:xVal>
          <c:yVal>
            <c:numRef>
              <c:f>Sheet1!$E$7:$E$99</c:f>
              <c:numCache>
                <c:formatCode>General</c:formatCode>
                <c:ptCount val="93"/>
                <c:pt idx="0">
                  <c:v>0.00061117743702081</c:v>
                </c:pt>
                <c:pt idx="1">
                  <c:v>0.000391267798466593</c:v>
                </c:pt>
                <c:pt idx="2">
                  <c:v>0.000355527382256298</c:v>
                </c:pt>
                <c:pt idx="3">
                  <c:v>0.000602119934282584</c:v>
                </c:pt>
                <c:pt idx="4">
                  <c:v>0.00116923384446878</c:v>
                </c:pt>
                <c:pt idx="5">
                  <c:v>0.00132663855421687</c:v>
                </c:pt>
                <c:pt idx="6">
                  <c:v>0.00163026889375684</c:v>
                </c:pt>
                <c:pt idx="7">
                  <c:v>0.00168853066812705</c:v>
                </c:pt>
                <c:pt idx="8">
                  <c:v>0.00159281489594743</c:v>
                </c:pt>
                <c:pt idx="9">
                  <c:v>0.00131162431544359</c:v>
                </c:pt>
                <c:pt idx="10">
                  <c:v>0.00103043373493976</c:v>
                </c:pt>
                <c:pt idx="11">
                  <c:v>0.000745815991237678</c:v>
                </c:pt>
                <c:pt idx="12">
                  <c:v>0.000460382256297919</c:v>
                </c:pt>
                <c:pt idx="13">
                  <c:v>0.000255976451259584</c:v>
                </c:pt>
                <c:pt idx="14">
                  <c:v>0.000137984118291347</c:v>
                </c:pt>
                <c:pt idx="15">
                  <c:v>7.27864184008762E-5</c:v>
                </c:pt>
                <c:pt idx="16">
                  <c:v>2.73357064622125E-5</c:v>
                </c:pt>
                <c:pt idx="17">
                  <c:v>1.27294633077766E-5</c:v>
                </c:pt>
                <c:pt idx="18">
                  <c:v>1.74622124863089E-5</c:v>
                </c:pt>
                <c:pt idx="19">
                  <c:v>1.20766703176342E-5</c:v>
                </c:pt>
                <c:pt idx="20">
                  <c:v>8.73110624315443E-6</c:v>
                </c:pt>
                <c:pt idx="21">
                  <c:v>8.48630887185104E-6</c:v>
                </c:pt>
                <c:pt idx="22">
                  <c:v>1.11790799561884E-5</c:v>
                </c:pt>
                <c:pt idx="23">
                  <c:v>1.01998904709748E-5</c:v>
                </c:pt>
                <c:pt idx="24">
                  <c:v>1.40350492880613E-5</c:v>
                </c:pt>
                <c:pt idx="25">
                  <c:v>1.16686746987952E-5</c:v>
                </c:pt>
                <c:pt idx="26">
                  <c:v>2.60301204819277E-5</c:v>
                </c:pt>
                <c:pt idx="27">
                  <c:v>2.08077765607886E-5</c:v>
                </c:pt>
                <c:pt idx="28">
                  <c:v>1.2158269441402E-5</c:v>
                </c:pt>
                <c:pt idx="29">
                  <c:v>2.92124863088718E-5</c:v>
                </c:pt>
                <c:pt idx="30">
                  <c:v>1.02814895947426E-5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</c:numCache>
            </c:numRef>
          </c:yVal>
          <c:smooth val="1"/>
        </c:ser>
        <c:axId val="563911752"/>
        <c:axId val="564068888"/>
      </c:scatterChart>
      <c:valAx>
        <c:axId val="563911752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64068888"/>
        <c:crosses val="autoZero"/>
        <c:crossBetween val="midCat"/>
      </c:valAx>
      <c:valAx>
        <c:axId val="564068888"/>
        <c:scaling>
          <c:orientation val="minMax"/>
          <c:max val="0.016"/>
          <c:min val="0.0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63911752"/>
        <c:crosses val="autoZero"/>
        <c:crossBetween val="midCat"/>
      </c:valAx>
    </c:plotArea>
    <c:plotVisOnly val="1"/>
    <c:dispBlanksAs val="gap"/>
  </c:chart>
  <c:printSettings>
    <c:headerFooter/>
    <c:pageMargins b="0.750000000000011" l="0.700000000000001" r="0.700000000000001" t="0.75000000000001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Methane!$C$7:$C$99</c:f>
              <c:numCache>
                <c:formatCode>General</c:formatCode>
                <c:ptCount val="93"/>
                <c:pt idx="0">
                  <c:v>25.0</c:v>
                </c:pt>
                <c:pt idx="1">
                  <c:v>33.33333333333334</c:v>
                </c:pt>
                <c:pt idx="2">
                  <c:v>41.66666666666667</c:v>
                </c:pt>
                <c:pt idx="3">
                  <c:v>50.0</c:v>
                </c:pt>
                <c:pt idx="4">
                  <c:v>58.33333333333333</c:v>
                </c:pt>
                <c:pt idx="5">
                  <c:v>66.66666666666667</c:v>
                </c:pt>
                <c:pt idx="6">
                  <c:v>75.0</c:v>
                </c:pt>
                <c:pt idx="7">
                  <c:v>83.33333333333334</c:v>
                </c:pt>
                <c:pt idx="8">
                  <c:v>91.66666666666665</c:v>
                </c:pt>
                <c:pt idx="9">
                  <c:v>100.0</c:v>
                </c:pt>
                <c:pt idx="10">
                  <c:v>108.3333333333333</c:v>
                </c:pt>
                <c:pt idx="11">
                  <c:v>116.6666666666667</c:v>
                </c:pt>
                <c:pt idx="12">
                  <c:v>125.0</c:v>
                </c:pt>
                <c:pt idx="13">
                  <c:v>133.3333333333333</c:v>
                </c:pt>
                <c:pt idx="14">
                  <c:v>141.6666666666667</c:v>
                </c:pt>
                <c:pt idx="15">
                  <c:v>150.0</c:v>
                </c:pt>
                <c:pt idx="16">
                  <c:v>158.3333333333333</c:v>
                </c:pt>
                <c:pt idx="17">
                  <c:v>166.6666666666667</c:v>
                </c:pt>
                <c:pt idx="18">
                  <c:v>175.0</c:v>
                </c:pt>
                <c:pt idx="19">
                  <c:v>183.3333333333333</c:v>
                </c:pt>
                <c:pt idx="20">
                  <c:v>191.6666666666667</c:v>
                </c:pt>
                <c:pt idx="21">
                  <c:v>200.0</c:v>
                </c:pt>
                <c:pt idx="22">
                  <c:v>208.3333333333333</c:v>
                </c:pt>
                <c:pt idx="23">
                  <c:v>216.6666666666667</c:v>
                </c:pt>
                <c:pt idx="24">
                  <c:v>225.0</c:v>
                </c:pt>
                <c:pt idx="25">
                  <c:v>233.3333333333333</c:v>
                </c:pt>
                <c:pt idx="26">
                  <c:v>241.6666666666667</c:v>
                </c:pt>
                <c:pt idx="27">
                  <c:v>250.0</c:v>
                </c:pt>
                <c:pt idx="28">
                  <c:v>258.3333333333333</c:v>
                </c:pt>
                <c:pt idx="29">
                  <c:v>266.6666666666666</c:v>
                </c:pt>
                <c:pt idx="30">
                  <c:v>275.0</c:v>
                </c:pt>
                <c:pt idx="31">
                  <c:v>283.3333333333333</c:v>
                </c:pt>
                <c:pt idx="32">
                  <c:v>291.6666666666666</c:v>
                </c:pt>
                <c:pt idx="33">
                  <c:v>300.0</c:v>
                </c:pt>
                <c:pt idx="34">
                  <c:v>308.3333333333333</c:v>
                </c:pt>
                <c:pt idx="35">
                  <c:v>316.6666666666666</c:v>
                </c:pt>
                <c:pt idx="36">
                  <c:v>325.0</c:v>
                </c:pt>
                <c:pt idx="37">
                  <c:v>333.3333333333334</c:v>
                </c:pt>
                <c:pt idx="38">
                  <c:v>341.6666666666666</c:v>
                </c:pt>
                <c:pt idx="39">
                  <c:v>350.0</c:v>
                </c:pt>
                <c:pt idx="40">
                  <c:v>358.3333333333334</c:v>
                </c:pt>
                <c:pt idx="41">
                  <c:v>366.6666666666666</c:v>
                </c:pt>
                <c:pt idx="42">
                  <c:v>375.0</c:v>
                </c:pt>
                <c:pt idx="43">
                  <c:v>383.3333333333334</c:v>
                </c:pt>
                <c:pt idx="44">
                  <c:v>391.6666666666666</c:v>
                </c:pt>
                <c:pt idx="45">
                  <c:v>400.0</c:v>
                </c:pt>
                <c:pt idx="46">
                  <c:v>408.3333333333334</c:v>
                </c:pt>
                <c:pt idx="47">
                  <c:v>416.6666666666666</c:v>
                </c:pt>
                <c:pt idx="48">
                  <c:v>425.0</c:v>
                </c:pt>
                <c:pt idx="49">
                  <c:v>433.3333333333334</c:v>
                </c:pt>
                <c:pt idx="50">
                  <c:v>441.6666666666666</c:v>
                </c:pt>
                <c:pt idx="51">
                  <c:v>450.0</c:v>
                </c:pt>
                <c:pt idx="52">
                  <c:v>458.3333333333334</c:v>
                </c:pt>
                <c:pt idx="53">
                  <c:v>466.6666666666666</c:v>
                </c:pt>
                <c:pt idx="54">
                  <c:v>475.0</c:v>
                </c:pt>
                <c:pt idx="55">
                  <c:v>483.3333333333334</c:v>
                </c:pt>
                <c:pt idx="56">
                  <c:v>491.6666666666666</c:v>
                </c:pt>
                <c:pt idx="57">
                  <c:v>500.0</c:v>
                </c:pt>
                <c:pt idx="58">
                  <c:v>508.3333333333334</c:v>
                </c:pt>
                <c:pt idx="59">
                  <c:v>516.6666666666666</c:v>
                </c:pt>
                <c:pt idx="60">
                  <c:v>525.0</c:v>
                </c:pt>
                <c:pt idx="61">
                  <c:v>533.3333333333333</c:v>
                </c:pt>
                <c:pt idx="62">
                  <c:v>541.6666666666666</c:v>
                </c:pt>
                <c:pt idx="63">
                  <c:v>550.0</c:v>
                </c:pt>
                <c:pt idx="64">
                  <c:v>558.3333333333333</c:v>
                </c:pt>
                <c:pt idx="65">
                  <c:v>566.6666666666666</c:v>
                </c:pt>
                <c:pt idx="66">
                  <c:v>575.0</c:v>
                </c:pt>
                <c:pt idx="67">
                  <c:v>583.3333333333333</c:v>
                </c:pt>
                <c:pt idx="68">
                  <c:v>591.6666666666666</c:v>
                </c:pt>
                <c:pt idx="69">
                  <c:v>600.0</c:v>
                </c:pt>
                <c:pt idx="70">
                  <c:v>608.3333333333333</c:v>
                </c:pt>
                <c:pt idx="71">
                  <c:v>616.6666666666666</c:v>
                </c:pt>
                <c:pt idx="72">
                  <c:v>625.0</c:v>
                </c:pt>
                <c:pt idx="73">
                  <c:v>633.3333333333333</c:v>
                </c:pt>
                <c:pt idx="74">
                  <c:v>641.6666666666667</c:v>
                </c:pt>
                <c:pt idx="75">
                  <c:v>650.0</c:v>
                </c:pt>
                <c:pt idx="76">
                  <c:v>658.3333333333332</c:v>
                </c:pt>
                <c:pt idx="77">
                  <c:v>666.6666666666667</c:v>
                </c:pt>
                <c:pt idx="78">
                  <c:v>675.0</c:v>
                </c:pt>
                <c:pt idx="79">
                  <c:v>683.3333333333332</c:v>
                </c:pt>
                <c:pt idx="80">
                  <c:v>691.6666666666667</c:v>
                </c:pt>
                <c:pt idx="81">
                  <c:v>700.0</c:v>
                </c:pt>
                <c:pt idx="82">
                  <c:v>708.3333333333332</c:v>
                </c:pt>
                <c:pt idx="83">
                  <c:v>716.6666666666667</c:v>
                </c:pt>
                <c:pt idx="84">
                  <c:v>725.0</c:v>
                </c:pt>
                <c:pt idx="85">
                  <c:v>733.3333333333332</c:v>
                </c:pt>
                <c:pt idx="86">
                  <c:v>741.6666666666667</c:v>
                </c:pt>
                <c:pt idx="87">
                  <c:v>750.0</c:v>
                </c:pt>
                <c:pt idx="88">
                  <c:v>758.3333333333332</c:v>
                </c:pt>
                <c:pt idx="89">
                  <c:v>766.6666666666667</c:v>
                </c:pt>
                <c:pt idx="90">
                  <c:v>775.0</c:v>
                </c:pt>
                <c:pt idx="91">
                  <c:v>783.3333333333332</c:v>
                </c:pt>
                <c:pt idx="92">
                  <c:v>791.6666666666667</c:v>
                </c:pt>
              </c:numCache>
            </c:numRef>
          </c:xVal>
          <c:yVal>
            <c:numRef>
              <c:f>Methane!$E$7:$E$99</c:f>
              <c:numCache>
                <c:formatCode>General</c:formatCode>
                <c:ptCount val="93"/>
                <c:pt idx="0">
                  <c:v>1.06399340840428E-5</c:v>
                </c:pt>
                <c:pt idx="1">
                  <c:v>1.03943971436419E-5</c:v>
                </c:pt>
                <c:pt idx="2">
                  <c:v>1.05580884372425E-5</c:v>
                </c:pt>
                <c:pt idx="3">
                  <c:v>8.75748420763526E-6</c:v>
                </c:pt>
                <c:pt idx="4">
                  <c:v>9.73963196923922E-6</c:v>
                </c:pt>
                <c:pt idx="5">
                  <c:v>1.18676187860478E-5</c:v>
                </c:pt>
                <c:pt idx="6">
                  <c:v>1.48140620708597E-5</c:v>
                </c:pt>
                <c:pt idx="7">
                  <c:v>1.20313100796484E-5</c:v>
                </c:pt>
                <c:pt idx="8">
                  <c:v>1.07217797308432E-5</c:v>
                </c:pt>
                <c:pt idx="9">
                  <c:v>1.31771491348531E-5</c:v>
                </c:pt>
                <c:pt idx="10">
                  <c:v>8.51194726723427E-6</c:v>
                </c:pt>
                <c:pt idx="11">
                  <c:v>1.99703378192804E-5</c:v>
                </c:pt>
                <c:pt idx="12">
                  <c:v>1.49777533644603E-5</c:v>
                </c:pt>
                <c:pt idx="13">
                  <c:v>8.43010162043394E-6</c:v>
                </c:pt>
                <c:pt idx="14">
                  <c:v>1.09673166712442E-5</c:v>
                </c:pt>
                <c:pt idx="15">
                  <c:v>1.61235924196649E-5</c:v>
                </c:pt>
                <c:pt idx="16">
                  <c:v>9.49409502883823E-6</c:v>
                </c:pt>
                <c:pt idx="17">
                  <c:v>2.40626201592969E-5</c:v>
                </c:pt>
                <c:pt idx="18">
                  <c:v>5.0171381488602E-5</c:v>
                </c:pt>
                <c:pt idx="19">
                  <c:v>5.62279593518264E-5</c:v>
                </c:pt>
                <c:pt idx="20">
                  <c:v>9.23218895907718E-5</c:v>
                </c:pt>
                <c:pt idx="21">
                  <c:v>0.00010189783026641</c:v>
                </c:pt>
                <c:pt idx="22">
                  <c:v>0.000111473770942049</c:v>
                </c:pt>
                <c:pt idx="23">
                  <c:v>0.000172939851689096</c:v>
                </c:pt>
                <c:pt idx="24">
                  <c:v>0.000198148310903598</c:v>
                </c:pt>
                <c:pt idx="25">
                  <c:v>0.000181615490249931</c:v>
                </c:pt>
                <c:pt idx="26">
                  <c:v>0.000201913210656413</c:v>
                </c:pt>
                <c:pt idx="27">
                  <c:v>0.00022597583081571</c:v>
                </c:pt>
                <c:pt idx="28">
                  <c:v>0.000229986267508926</c:v>
                </c:pt>
                <c:pt idx="29">
                  <c:v>0.000239234825597363</c:v>
                </c:pt>
                <c:pt idx="30">
                  <c:v>0.000255112881076627</c:v>
                </c:pt>
                <c:pt idx="31">
                  <c:v>0.000283513320516342</c:v>
                </c:pt>
                <c:pt idx="32">
                  <c:v>0.000269272177973084</c:v>
                </c:pt>
                <c:pt idx="33">
                  <c:v>0.000239889590771766</c:v>
                </c:pt>
                <c:pt idx="34">
                  <c:v>0.000210507003570448</c:v>
                </c:pt>
                <c:pt idx="35">
                  <c:v>0.000184070859653941</c:v>
                </c:pt>
                <c:pt idx="36">
                  <c:v>0.000174985992859105</c:v>
                </c:pt>
                <c:pt idx="37">
                  <c:v>0.000152642131282615</c:v>
                </c:pt>
                <c:pt idx="38">
                  <c:v>0.000146176325185389</c:v>
                </c:pt>
                <c:pt idx="39">
                  <c:v>0.000176131831914309</c:v>
                </c:pt>
                <c:pt idx="40">
                  <c:v>0.000190945893985169</c:v>
                </c:pt>
                <c:pt idx="41">
                  <c:v>0.000267553419390277</c:v>
                </c:pt>
                <c:pt idx="42">
                  <c:v>0.000416594342213677</c:v>
                </c:pt>
                <c:pt idx="43">
                  <c:v>0.000730636088986542</c:v>
                </c:pt>
                <c:pt idx="44">
                  <c:v>0.00132066135677012</c:v>
                </c:pt>
                <c:pt idx="45">
                  <c:v>0.00220254820104367</c:v>
                </c:pt>
                <c:pt idx="46">
                  <c:v>0.0036510524581159</c:v>
                </c:pt>
                <c:pt idx="47">
                  <c:v>0.00556935072782203</c:v>
                </c:pt>
                <c:pt idx="48">
                  <c:v>0.00791431035429827</c:v>
                </c:pt>
                <c:pt idx="49">
                  <c:v>0.0103091139796759</c:v>
                </c:pt>
                <c:pt idx="50">
                  <c:v>0.0127296171381489</c:v>
                </c:pt>
                <c:pt idx="51">
                  <c:v>0.0152375314474046</c:v>
                </c:pt>
                <c:pt idx="52">
                  <c:v>0.0179678203790167</c:v>
                </c:pt>
                <c:pt idx="53">
                  <c:v>0.020922284537215</c:v>
                </c:pt>
                <c:pt idx="54">
                  <c:v>0.0238770760780005</c:v>
                </c:pt>
                <c:pt idx="55">
                  <c:v>0.0269438324636089</c:v>
                </c:pt>
                <c:pt idx="56">
                  <c:v>0.0298867563856083</c:v>
                </c:pt>
                <c:pt idx="57">
                  <c:v>0.0350136495468278</c:v>
                </c:pt>
                <c:pt idx="58">
                  <c:v>0.0401405427080472</c:v>
                </c:pt>
                <c:pt idx="59">
                  <c:v>0.045596864597638</c:v>
                </c:pt>
                <c:pt idx="60">
                  <c:v>0.0502456973358967</c:v>
                </c:pt>
                <c:pt idx="61">
                  <c:v>0.0513675556165888</c:v>
                </c:pt>
                <c:pt idx="62">
                  <c:v>0.0509307453996155</c:v>
                </c:pt>
                <c:pt idx="63">
                  <c:v>0.0498823026641033</c:v>
                </c:pt>
                <c:pt idx="64">
                  <c:v>0.0495552474594891</c:v>
                </c:pt>
                <c:pt idx="65">
                  <c:v>0.0505227448503158</c:v>
                </c:pt>
                <c:pt idx="66">
                  <c:v>0.0520257583081571</c:v>
                </c:pt>
                <c:pt idx="67">
                  <c:v>0.0536049700631694</c:v>
                </c:pt>
                <c:pt idx="68">
                  <c:v>0.0543857775336446</c:v>
                </c:pt>
                <c:pt idx="69">
                  <c:v>0.0538796849766548</c:v>
                </c:pt>
                <c:pt idx="70">
                  <c:v>0.0533735924196649</c:v>
                </c:pt>
                <c:pt idx="71">
                  <c:v>0.0528146684976654</c:v>
                </c:pt>
                <c:pt idx="72">
                  <c:v>0.0527879868168085</c:v>
                </c:pt>
                <c:pt idx="73">
                  <c:v>0.0516761137050261</c:v>
                </c:pt>
                <c:pt idx="74">
                  <c:v>0.0494801950013732</c:v>
                </c:pt>
                <c:pt idx="75">
                  <c:v>0.0475852227410052</c:v>
                </c:pt>
                <c:pt idx="76">
                  <c:v>0.0449937440263664</c:v>
                </c:pt>
                <c:pt idx="77">
                  <c:v>0.0424010376270255</c:v>
                </c:pt>
                <c:pt idx="78">
                  <c:v>0.0391011848393298</c:v>
                </c:pt>
                <c:pt idx="79">
                  <c:v>0.0354959659434221</c:v>
                </c:pt>
                <c:pt idx="80">
                  <c:v>0.0331446223564954</c:v>
                </c:pt>
                <c:pt idx="81">
                  <c:v>0.0386452636638286</c:v>
                </c:pt>
                <c:pt idx="82">
                  <c:v>0.0441459049711618</c:v>
                </c:pt>
                <c:pt idx="83">
                  <c:v>0.0533241576489975</c:v>
                </c:pt>
                <c:pt idx="84">
                  <c:v>0.0667904674539961</c:v>
                </c:pt>
                <c:pt idx="85">
                  <c:v>0.0772833249107388</c:v>
                </c:pt>
                <c:pt idx="86">
                  <c:v>0.0825701444658061</c:v>
                </c:pt>
                <c:pt idx="87">
                  <c:v>0.0843830255424334</c:v>
                </c:pt>
                <c:pt idx="88">
                  <c:v>0.0844238665201868</c:v>
                </c:pt>
                <c:pt idx="89">
                  <c:v>0.0843120653666575</c:v>
                </c:pt>
                <c:pt idx="90">
                  <c:v>0.0836277539137599</c:v>
                </c:pt>
                <c:pt idx="91">
                  <c:v>0.0834311606701455</c:v>
                </c:pt>
                <c:pt idx="92">
                  <c:v>0.0830297896182367</c:v>
                </c:pt>
              </c:numCache>
            </c:numRef>
          </c:yVal>
          <c:smooth val="1"/>
        </c:ser>
        <c:axId val="561420488"/>
        <c:axId val="565781096"/>
      </c:scatterChart>
      <c:valAx>
        <c:axId val="561420488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65781096"/>
        <c:crosses val="autoZero"/>
        <c:crossBetween val="midCat"/>
      </c:valAx>
      <c:valAx>
        <c:axId val="565781096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61420488"/>
        <c:crosses val="autoZero"/>
        <c:crossBetween val="midCat"/>
      </c:valAx>
    </c:plotArea>
    <c:plotVisOnly val="1"/>
    <c:dispBlanksAs val="gap"/>
  </c:chart>
  <c:printSettings>
    <c:headerFooter/>
    <c:pageMargins b="0.750000000000011" l="0.700000000000001" r="0.700000000000001" t="0.75000000000001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04"/>
  <sheetViews>
    <sheetView tabSelected="1" topLeftCell="B1" zoomScale="85" zoomScaleNormal="85" zoomScalePageLayoutView="85" workbookViewId="0">
      <selection activeCell="B1" sqref="B1:F1048576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19</v>
      </c>
      <c r="F1" t="s">
        <v>18</v>
      </c>
      <c r="H1" t="s">
        <v>20</v>
      </c>
      <c r="J1" t="s">
        <v>21</v>
      </c>
    </row>
    <row r="2" spans="2:24">
      <c r="B2">
        <v>10.199999999999999</v>
      </c>
      <c r="C2" s="7">
        <v>561</v>
      </c>
      <c r="D2" s="6">
        <v>19.920000000000002</v>
      </c>
      <c r="G2" s="10"/>
      <c r="L2" s="1"/>
      <c r="X2" s="4"/>
    </row>
    <row r="3" spans="2:24">
      <c r="C3" t="s">
        <v>2</v>
      </c>
      <c r="D3" t="s">
        <v>16</v>
      </c>
      <c r="E3" t="s">
        <v>17</v>
      </c>
      <c r="F3" t="s">
        <v>3</v>
      </c>
      <c r="J3" s="2"/>
      <c r="K3" s="2" t="s">
        <v>6</v>
      </c>
      <c r="L3" s="2"/>
      <c r="M3" s="2"/>
    </row>
    <row r="4" spans="2:24">
      <c r="B4">
        <v>0</v>
      </c>
      <c r="C4">
        <f>B4*100/60*5</f>
        <v>0</v>
      </c>
      <c r="D4">
        <v>1213.0999999999999</v>
      </c>
      <c r="E4">
        <f>$B$2*10^(-6)*D4/$C$2*7.45*10^(-6)*10^6/$D$2*2*60</f>
        <v>9.8987897042716291E-4</v>
      </c>
      <c r="F4">
        <f>E4*5</f>
        <v>4.9493948521358144E-3</v>
      </c>
      <c r="H4">
        <f>SUM(F7:F203)</f>
        <v>6.8074884994523535E-2</v>
      </c>
      <c r="J4" s="2"/>
      <c r="K4" s="2" t="s">
        <v>7</v>
      </c>
      <c r="L4" s="2" t="s">
        <v>8</v>
      </c>
      <c r="M4" s="2" t="s">
        <v>9</v>
      </c>
    </row>
    <row r="5" spans="2:24">
      <c r="B5">
        <v>1</v>
      </c>
      <c r="C5">
        <f t="shared" ref="C5:C68" si="0">B5*100/60*5</f>
        <v>8.3333333333333339</v>
      </c>
      <c r="D5">
        <v>1213.0999999999999</v>
      </c>
      <c r="E5">
        <f>$B$2*10^(-6)*D5/$C$2*7.45*10^(-6)*10^6/$D$2*2*60</f>
        <v>9.8987897042716291E-4</v>
      </c>
      <c r="F5">
        <f t="shared" ref="F5:F68" si="1">E5*5</f>
        <v>4.9493948521358144E-3</v>
      </c>
      <c r="J5" s="2" t="s">
        <v>10</v>
      </c>
      <c r="K5" s="3">
        <v>7.4499999999999998E-6</v>
      </c>
      <c r="L5" s="2" t="s">
        <v>11</v>
      </c>
      <c r="M5" s="2">
        <v>31660.799999999999</v>
      </c>
    </row>
    <row r="6" spans="2:24">
      <c r="B6">
        <v>2</v>
      </c>
      <c r="C6">
        <f t="shared" si="0"/>
        <v>16.666666666666668</v>
      </c>
      <c r="D6">
        <v>952.9</v>
      </c>
      <c r="E6">
        <f t="shared" ref="E6:E7" si="2">$B$2*10^(-6)*D6/$C$2*7.45*10^(-6)*10^6/$D$2*2*60</f>
        <v>7.775580503833516E-4</v>
      </c>
      <c r="F6">
        <f t="shared" si="1"/>
        <v>3.8877902519167578E-3</v>
      </c>
      <c r="J6" s="2" t="s">
        <v>12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f t="shared" si="0"/>
        <v>25</v>
      </c>
      <c r="D7">
        <v>749</v>
      </c>
      <c r="E7">
        <f t="shared" si="2"/>
        <v>6.1117743702081046E-4</v>
      </c>
      <c r="F7">
        <f t="shared" si="1"/>
        <v>3.0558871851040521E-3</v>
      </c>
      <c r="J7" s="2"/>
      <c r="K7" s="2"/>
      <c r="L7" s="2"/>
      <c r="M7" s="2"/>
      <c r="O7" s="1"/>
    </row>
    <row r="8" spans="2:24">
      <c r="B8">
        <v>4</v>
      </c>
      <c r="C8">
        <f t="shared" si="0"/>
        <v>33.333333333333336</v>
      </c>
      <c r="D8">
        <v>479.5</v>
      </c>
      <c r="E8">
        <f t="shared" ref="E8:E39" si="3">$B$2*10^(-6)*D8/$C$2*7.45*10^(-6)*10^6/$D$2*2*60</f>
        <v>3.9126779846659345E-4</v>
      </c>
      <c r="F8">
        <f t="shared" si="1"/>
        <v>1.9563389923329673E-3</v>
      </c>
      <c r="J8" s="2"/>
      <c r="K8" s="2" t="s">
        <v>13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f t="shared" si="0"/>
        <v>41.666666666666671</v>
      </c>
      <c r="D9">
        <v>435.7</v>
      </c>
      <c r="E9">
        <f t="shared" si="3"/>
        <v>3.5552738225629781E-4</v>
      </c>
      <c r="F9">
        <f t="shared" si="1"/>
        <v>1.777636911281489E-3</v>
      </c>
      <c r="J9" s="2"/>
      <c r="K9" s="2" t="s">
        <v>14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f t="shared" si="0"/>
        <v>50</v>
      </c>
      <c r="D10">
        <v>737.9</v>
      </c>
      <c r="E10">
        <f t="shared" si="3"/>
        <v>6.0211993428258459E-4</v>
      </c>
      <c r="F10">
        <f t="shared" si="1"/>
        <v>3.0105996714129227E-3</v>
      </c>
      <c r="J10" s="2"/>
      <c r="K10" s="2" t="s">
        <v>15</v>
      </c>
      <c r="L10" s="3">
        <f>L9/D2*1000000</f>
        <v>9.08107690914032E-5</v>
      </c>
      <c r="M10" s="2"/>
    </row>
    <row r="11" spans="2:24">
      <c r="B11">
        <v>7</v>
      </c>
      <c r="C11">
        <f t="shared" si="0"/>
        <v>58.333333333333329</v>
      </c>
      <c r="D11">
        <v>1432.9</v>
      </c>
      <c r="E11">
        <f t="shared" si="3"/>
        <v>1.169233844468784E-3</v>
      </c>
      <c r="F11">
        <f t="shared" si="1"/>
        <v>5.8461692223439193E-3</v>
      </c>
    </row>
    <row r="12" spans="2:24">
      <c r="B12">
        <v>8</v>
      </c>
      <c r="C12">
        <f t="shared" si="0"/>
        <v>66.666666666666671</v>
      </c>
      <c r="D12">
        <v>1625.8</v>
      </c>
      <c r="E12">
        <f t="shared" si="3"/>
        <v>1.3266385542168671E-3</v>
      </c>
      <c r="F12">
        <f t="shared" si="1"/>
        <v>6.6331927710843348E-3</v>
      </c>
    </row>
    <row r="13" spans="2:24">
      <c r="B13">
        <v>9</v>
      </c>
      <c r="C13">
        <f t="shared" si="0"/>
        <v>75</v>
      </c>
      <c r="D13">
        <v>1997.9</v>
      </c>
      <c r="E13">
        <f t="shared" si="3"/>
        <v>1.6302688937568453E-3</v>
      </c>
      <c r="F13">
        <f t="shared" si="1"/>
        <v>8.1513444687842263E-3</v>
      </c>
    </row>
    <row r="14" spans="2:24">
      <c r="B14">
        <v>10</v>
      </c>
      <c r="C14">
        <f t="shared" si="0"/>
        <v>83.333333333333343</v>
      </c>
      <c r="D14">
        <v>2069.3000000000002</v>
      </c>
      <c r="E14">
        <f t="shared" si="3"/>
        <v>1.6885306681270534E-3</v>
      </c>
      <c r="F14">
        <f t="shared" si="1"/>
        <v>8.4426533406352679E-3</v>
      </c>
    </row>
    <row r="15" spans="2:24">
      <c r="B15">
        <v>11</v>
      </c>
      <c r="C15">
        <f t="shared" si="0"/>
        <v>91.666666666666657</v>
      </c>
      <c r="D15">
        <v>1952</v>
      </c>
      <c r="E15">
        <f t="shared" si="3"/>
        <v>1.5928148959474257E-3</v>
      </c>
      <c r="F15">
        <f t="shared" si="1"/>
        <v>7.9640744797371283E-3</v>
      </c>
    </row>
    <row r="16" spans="2:24">
      <c r="B16">
        <v>12</v>
      </c>
      <c r="C16">
        <f t="shared" si="0"/>
        <v>100</v>
      </c>
      <c r="D16">
        <f>D15/2+D17/2</f>
        <v>1607.4</v>
      </c>
      <c r="E16">
        <f t="shared" si="3"/>
        <v>1.3116243154435924E-3</v>
      </c>
      <c r="F16">
        <f t="shared" si="1"/>
        <v>6.5581215772179619E-3</v>
      </c>
    </row>
    <row r="17" spans="2:24">
      <c r="B17">
        <v>13</v>
      </c>
      <c r="C17">
        <f t="shared" si="0"/>
        <v>108.33333333333334</v>
      </c>
      <c r="D17">
        <v>1262.8</v>
      </c>
      <c r="E17">
        <f t="shared" si="3"/>
        <v>1.0304337349397589E-3</v>
      </c>
      <c r="F17">
        <f t="shared" si="1"/>
        <v>5.1521686746987946E-3</v>
      </c>
    </row>
    <row r="18" spans="2:24">
      <c r="B18">
        <v>14</v>
      </c>
      <c r="C18">
        <f t="shared" si="0"/>
        <v>116.66666666666666</v>
      </c>
      <c r="D18">
        <v>914</v>
      </c>
      <c r="E18">
        <f t="shared" si="3"/>
        <v>7.4581599123767803E-4</v>
      </c>
      <c r="F18">
        <f t="shared" si="1"/>
        <v>3.7290799561883903E-3</v>
      </c>
    </row>
    <row r="19" spans="2:24">
      <c r="B19">
        <v>15</v>
      </c>
      <c r="C19">
        <f t="shared" si="0"/>
        <v>125</v>
      </c>
      <c r="D19">
        <v>564.20000000000005</v>
      </c>
      <c r="E19">
        <f t="shared" si="3"/>
        <v>4.6038225629791893E-4</v>
      </c>
      <c r="F19">
        <f t="shared" si="1"/>
        <v>2.3019112814895949E-3</v>
      </c>
    </row>
    <row r="20" spans="2:24">
      <c r="B20">
        <v>16</v>
      </c>
      <c r="C20">
        <f t="shared" si="0"/>
        <v>133.33333333333334</v>
      </c>
      <c r="D20">
        <v>313.7</v>
      </c>
      <c r="E20">
        <f>$B$2*10^(-6)*D20/$C$2*7.45*10^(-6)*10^6/$D$2*2*60</f>
        <v>2.5597645125958373E-4</v>
      </c>
      <c r="F20">
        <f t="shared" si="1"/>
        <v>1.2798822562979186E-3</v>
      </c>
    </row>
    <row r="21" spans="2:24">
      <c r="B21">
        <v>17</v>
      </c>
      <c r="C21">
        <f t="shared" si="0"/>
        <v>141.66666666666666</v>
      </c>
      <c r="D21">
        <v>169.1</v>
      </c>
      <c r="E21">
        <f t="shared" si="3"/>
        <v>1.3798411829134716E-4</v>
      </c>
      <c r="F21">
        <f t="shared" si="1"/>
        <v>6.8992059145673581E-4</v>
      </c>
    </row>
    <row r="22" spans="2:24">
      <c r="B22">
        <v>18</v>
      </c>
      <c r="C22">
        <f t="shared" si="0"/>
        <v>150</v>
      </c>
      <c r="D22">
        <v>89.2</v>
      </c>
      <c r="E22">
        <f t="shared" si="3"/>
        <v>7.2786418400876219E-5</v>
      </c>
      <c r="F22">
        <f t="shared" si="1"/>
        <v>3.6393209200438108E-4</v>
      </c>
    </row>
    <row r="23" spans="2:24">
      <c r="B23">
        <v>19</v>
      </c>
      <c r="C23">
        <f t="shared" si="0"/>
        <v>158.33333333333334</v>
      </c>
      <c r="D23">
        <v>33.5</v>
      </c>
      <c r="E23">
        <f t="shared" si="3"/>
        <v>2.7335706462212482E-5</v>
      </c>
      <c r="F23">
        <f t="shared" si="1"/>
        <v>1.3667853231106241E-4</v>
      </c>
    </row>
    <row r="24" spans="2:24">
      <c r="B24">
        <v>20</v>
      </c>
      <c r="C24">
        <f t="shared" si="0"/>
        <v>166.66666666666669</v>
      </c>
      <c r="D24">
        <v>15.6</v>
      </c>
      <c r="E24">
        <f t="shared" si="3"/>
        <v>1.2729463307776558E-5</v>
      </c>
      <c r="F24">
        <f t="shared" si="1"/>
        <v>6.3647316538882788E-5</v>
      </c>
    </row>
    <row r="25" spans="2:24">
      <c r="B25">
        <v>21</v>
      </c>
      <c r="C25">
        <f t="shared" si="0"/>
        <v>175</v>
      </c>
      <c r="D25">
        <v>21.4</v>
      </c>
      <c r="E25">
        <f>$B$2*10^(-6)*D25/$C$2*7.45*10^(-6)*10^6/$D$2*2*60</f>
        <v>1.7462212486308866E-5</v>
      </c>
      <c r="F25">
        <f t="shared" si="1"/>
        <v>8.7311062431544328E-5</v>
      </c>
    </row>
    <row r="26" spans="2:24">
      <c r="B26">
        <v>22</v>
      </c>
      <c r="C26">
        <f t="shared" si="0"/>
        <v>183.33333333333331</v>
      </c>
      <c r="D26">
        <v>14.8</v>
      </c>
      <c r="E26">
        <f>$B$2*10^(-6)*D26/$C$2*7.45*10^(-6)*10^6/$D$2*2*60</f>
        <v>1.2076670317634167E-5</v>
      </c>
      <c r="F26">
        <f t="shared" si="1"/>
        <v>6.0383351588170837E-5</v>
      </c>
    </row>
    <row r="27" spans="2:24">
      <c r="B27">
        <v>23</v>
      </c>
      <c r="C27">
        <f t="shared" si="0"/>
        <v>191.66666666666669</v>
      </c>
      <c r="D27">
        <v>10.7</v>
      </c>
      <c r="E27">
        <f t="shared" si="3"/>
        <v>8.7311062431544328E-6</v>
      </c>
      <c r="F27">
        <f t="shared" si="1"/>
        <v>4.3655531215772164E-5</v>
      </c>
    </row>
    <row r="28" spans="2:24">
      <c r="B28">
        <v>24</v>
      </c>
      <c r="C28">
        <f t="shared" si="0"/>
        <v>200</v>
      </c>
      <c r="D28">
        <v>10.4</v>
      </c>
      <c r="E28">
        <f t="shared" si="3"/>
        <v>8.4863088718510403E-6</v>
      </c>
      <c r="F28">
        <f t="shared" si="1"/>
        <v>4.2431544359255203E-5</v>
      </c>
    </row>
    <row r="29" spans="2:24">
      <c r="B29">
        <v>25</v>
      </c>
      <c r="C29">
        <f t="shared" si="0"/>
        <v>208.33333333333331</v>
      </c>
      <c r="D29">
        <v>13.7</v>
      </c>
      <c r="E29">
        <f t="shared" si="3"/>
        <v>1.1179079956188388E-5</v>
      </c>
      <c r="F29">
        <f t="shared" si="1"/>
        <v>5.5895399780941939E-5</v>
      </c>
      <c r="X29" s="4"/>
    </row>
    <row r="30" spans="2:24">
      <c r="B30">
        <v>26</v>
      </c>
      <c r="C30">
        <f t="shared" si="0"/>
        <v>216.66666666666669</v>
      </c>
      <c r="D30">
        <v>12.5</v>
      </c>
      <c r="E30">
        <f t="shared" si="3"/>
        <v>1.0199890470974806E-5</v>
      </c>
      <c r="F30">
        <f t="shared" si="1"/>
        <v>5.0999452354874029E-5</v>
      </c>
    </row>
    <row r="31" spans="2:24">
      <c r="B31">
        <v>27</v>
      </c>
      <c r="C31">
        <f t="shared" si="0"/>
        <v>225</v>
      </c>
      <c r="D31">
        <v>17.2</v>
      </c>
      <c r="E31">
        <f t="shared" si="3"/>
        <v>1.4035049288061334E-5</v>
      </c>
      <c r="F31">
        <f t="shared" si="1"/>
        <v>7.0175246440306677E-5</v>
      </c>
    </row>
    <row r="32" spans="2:24">
      <c r="B32">
        <v>28</v>
      </c>
      <c r="C32">
        <f t="shared" si="0"/>
        <v>233.33333333333331</v>
      </c>
      <c r="D32">
        <v>14.3</v>
      </c>
      <c r="E32">
        <f t="shared" si="3"/>
        <v>1.1668674698795178E-5</v>
      </c>
      <c r="F32">
        <f t="shared" si="1"/>
        <v>5.8343373493975887E-5</v>
      </c>
      <c r="L32" t="s">
        <v>22</v>
      </c>
      <c r="M32" t="s">
        <v>23</v>
      </c>
      <c r="N32" t="s">
        <v>24</v>
      </c>
      <c r="O32" t="s">
        <v>25</v>
      </c>
      <c r="P32" t="s">
        <v>26</v>
      </c>
      <c r="Q32" t="s">
        <v>27</v>
      </c>
      <c r="R32" t="s">
        <v>5</v>
      </c>
    </row>
    <row r="33" spans="1:26">
      <c r="B33">
        <v>29</v>
      </c>
      <c r="C33">
        <f t="shared" si="0"/>
        <v>241.66666666666669</v>
      </c>
      <c r="D33">
        <v>31.9</v>
      </c>
      <c r="E33">
        <f t="shared" si="3"/>
        <v>2.6030120481927708E-5</v>
      </c>
      <c r="F33">
        <f t="shared" si="1"/>
        <v>1.3015060240963855E-4</v>
      </c>
      <c r="L33">
        <v>1</v>
      </c>
      <c r="M33">
        <v>5.7560000000000002</v>
      </c>
      <c r="N33">
        <v>1213.0999999999999</v>
      </c>
      <c r="O33" s="4">
        <v>435.6</v>
      </c>
      <c r="P33" s="4">
        <v>4.4999999999999998E-2</v>
      </c>
      <c r="Q33" s="4">
        <v>8.89</v>
      </c>
      <c r="R33" s="4">
        <v>0.89400000000000002</v>
      </c>
      <c r="S33" s="4"/>
      <c r="Z33" s="4"/>
    </row>
    <row r="34" spans="1:26">
      <c r="B34">
        <v>30</v>
      </c>
      <c r="C34">
        <f t="shared" si="0"/>
        <v>250</v>
      </c>
      <c r="D34">
        <v>25.5</v>
      </c>
      <c r="E34">
        <f t="shared" si="3"/>
        <v>2.08077765607886E-5</v>
      </c>
      <c r="F34">
        <f t="shared" si="1"/>
        <v>1.0403888280394299E-4</v>
      </c>
      <c r="L34">
        <v>2</v>
      </c>
      <c r="M34">
        <v>10.755000000000001</v>
      </c>
      <c r="N34">
        <v>952.9</v>
      </c>
      <c r="O34">
        <v>308.60000000000002</v>
      </c>
      <c r="P34" s="4">
        <v>5.0500000000000003E-2</v>
      </c>
      <c r="Q34" s="4">
        <v>6.9829999999999997</v>
      </c>
      <c r="R34" s="4">
        <v>0.873</v>
      </c>
      <c r="Z34" s="4"/>
    </row>
    <row r="35" spans="1:26">
      <c r="B35" s="5">
        <v>31</v>
      </c>
      <c r="C35">
        <f t="shared" si="0"/>
        <v>258.33333333333331</v>
      </c>
      <c r="D35">
        <v>14.9</v>
      </c>
      <c r="E35">
        <f t="shared" si="3"/>
        <v>1.2158269441401971E-5</v>
      </c>
      <c r="F35">
        <f t="shared" si="1"/>
        <v>6.0791347207009855E-5</v>
      </c>
      <c r="L35">
        <v>3</v>
      </c>
      <c r="M35">
        <v>15.756</v>
      </c>
      <c r="N35">
        <v>749</v>
      </c>
      <c r="O35">
        <v>199.6</v>
      </c>
      <c r="P35" s="4">
        <v>4.48E-2</v>
      </c>
      <c r="Q35" s="4">
        <v>5.4889999999999999</v>
      </c>
      <c r="R35" s="4">
        <v>0.81899999999999995</v>
      </c>
      <c r="X35" s="4"/>
    </row>
    <row r="36" spans="1:26">
      <c r="A36" s="5"/>
      <c r="B36" s="5">
        <v>32</v>
      </c>
      <c r="C36">
        <f t="shared" si="0"/>
        <v>266.66666666666669</v>
      </c>
      <c r="D36">
        <v>35.799999999999997</v>
      </c>
      <c r="E36">
        <f t="shared" si="3"/>
        <v>2.9212486308871849E-5</v>
      </c>
      <c r="F36">
        <f t="shared" si="1"/>
        <v>1.4606243154435925E-4</v>
      </c>
      <c r="L36">
        <v>4</v>
      </c>
      <c r="M36">
        <v>20.742999999999999</v>
      </c>
      <c r="N36">
        <v>479.5</v>
      </c>
      <c r="O36">
        <v>129.1</v>
      </c>
      <c r="P36" s="4">
        <v>6.13E-2</v>
      </c>
      <c r="Q36" s="4">
        <v>3.5139999999999998</v>
      </c>
      <c r="R36" s="4">
        <v>0.47799999999999998</v>
      </c>
      <c r="X36" s="4"/>
    </row>
    <row r="37" spans="1:26">
      <c r="B37">
        <v>33</v>
      </c>
      <c r="C37">
        <f t="shared" si="0"/>
        <v>275</v>
      </c>
      <c r="D37">
        <v>12.6</v>
      </c>
      <c r="E37">
        <f t="shared" si="3"/>
        <v>1.0281489594742606E-5</v>
      </c>
      <c r="F37">
        <f t="shared" si="1"/>
        <v>5.1407447973713034E-5</v>
      </c>
      <c r="L37">
        <v>5</v>
      </c>
      <c r="M37">
        <v>25.742999999999999</v>
      </c>
      <c r="N37">
        <v>435.7</v>
      </c>
      <c r="O37">
        <v>117.3</v>
      </c>
      <c r="P37" s="4">
        <v>5.5800000000000002E-2</v>
      </c>
      <c r="Q37" s="4">
        <v>3.1930000000000001</v>
      </c>
      <c r="R37" s="4">
        <v>0.53700000000000003</v>
      </c>
    </row>
    <row r="38" spans="1:26">
      <c r="B38">
        <v>34</v>
      </c>
      <c r="C38">
        <f t="shared" si="0"/>
        <v>283.33333333333331</v>
      </c>
      <c r="E38">
        <f t="shared" si="3"/>
        <v>0</v>
      </c>
      <c r="F38">
        <f t="shared" si="1"/>
        <v>0</v>
      </c>
      <c r="L38">
        <v>6</v>
      </c>
      <c r="M38">
        <v>30.742999999999999</v>
      </c>
      <c r="N38">
        <v>737.9</v>
      </c>
      <c r="O38">
        <v>190.8</v>
      </c>
      <c r="P38" s="4">
        <v>6.4600000000000005E-2</v>
      </c>
      <c r="Q38" s="4">
        <v>5.4080000000000004</v>
      </c>
      <c r="R38" s="4">
        <v>0.47599999999999998</v>
      </c>
    </row>
    <row r="39" spans="1:26">
      <c r="B39">
        <v>35</v>
      </c>
      <c r="C39">
        <f t="shared" si="0"/>
        <v>291.66666666666669</v>
      </c>
      <c r="E39">
        <f t="shared" si="3"/>
        <v>0</v>
      </c>
      <c r="F39">
        <f t="shared" si="1"/>
        <v>0</v>
      </c>
      <c r="L39">
        <v>7</v>
      </c>
      <c r="M39">
        <v>35.743000000000002</v>
      </c>
      <c r="N39">
        <v>1432.9</v>
      </c>
      <c r="O39">
        <v>343.4</v>
      </c>
      <c r="P39" s="4">
        <v>6.7699999999999996E-2</v>
      </c>
      <c r="Q39" s="4">
        <v>10.5</v>
      </c>
      <c r="R39" s="4">
        <v>0.52500000000000002</v>
      </c>
      <c r="Z39" s="4"/>
    </row>
    <row r="40" spans="1:26">
      <c r="B40">
        <v>36</v>
      </c>
      <c r="C40">
        <f t="shared" si="0"/>
        <v>300</v>
      </c>
      <c r="E40">
        <f t="shared" ref="E40:E103" si="4">$B$2*10^(-6)*D40/$C$2*7.45*10^(-6)*10^6/$D$2*2*60</f>
        <v>0</v>
      </c>
      <c r="F40">
        <f t="shared" si="1"/>
        <v>0</v>
      </c>
      <c r="L40">
        <v>8</v>
      </c>
      <c r="M40">
        <v>40.744</v>
      </c>
      <c r="N40">
        <v>1625.8</v>
      </c>
      <c r="O40">
        <v>404</v>
      </c>
      <c r="P40" s="4">
        <v>6.0900000000000003E-2</v>
      </c>
      <c r="Q40">
        <v>11.914</v>
      </c>
      <c r="R40" s="4">
        <v>0.49299999999999999</v>
      </c>
    </row>
    <row r="41" spans="1:26">
      <c r="B41">
        <v>37</v>
      </c>
      <c r="C41">
        <f t="shared" si="0"/>
        <v>308.33333333333331</v>
      </c>
      <c r="E41">
        <f t="shared" si="4"/>
        <v>0</v>
      </c>
      <c r="F41">
        <f t="shared" si="1"/>
        <v>0</v>
      </c>
      <c r="L41">
        <v>9</v>
      </c>
      <c r="M41">
        <v>45.749000000000002</v>
      </c>
      <c r="N41">
        <v>1997.9</v>
      </c>
      <c r="O41">
        <v>491</v>
      </c>
      <c r="P41">
        <v>6.8000000000000005E-2</v>
      </c>
      <c r="Q41">
        <v>14.641</v>
      </c>
      <c r="R41" s="4">
        <v>0.61699999999999999</v>
      </c>
    </row>
    <row r="42" spans="1:26">
      <c r="B42">
        <v>38</v>
      </c>
      <c r="C42">
        <f t="shared" si="0"/>
        <v>316.66666666666669</v>
      </c>
      <c r="E42">
        <f t="shared" si="4"/>
        <v>0</v>
      </c>
      <c r="F42">
        <f t="shared" si="1"/>
        <v>0</v>
      </c>
      <c r="L42">
        <v>10</v>
      </c>
      <c r="M42">
        <v>50.747999999999998</v>
      </c>
      <c r="N42">
        <v>2069.3000000000002</v>
      </c>
      <c r="O42">
        <v>510.2</v>
      </c>
      <c r="P42">
        <v>5.9799999999999999E-2</v>
      </c>
      <c r="Q42">
        <v>15.164</v>
      </c>
      <c r="R42" s="4">
        <v>0.59699999999999998</v>
      </c>
    </row>
    <row r="43" spans="1:26">
      <c r="B43">
        <v>39</v>
      </c>
      <c r="C43">
        <f t="shared" si="0"/>
        <v>325</v>
      </c>
      <c r="E43">
        <f t="shared" si="4"/>
        <v>0</v>
      </c>
      <c r="F43">
        <f t="shared" si="1"/>
        <v>0</v>
      </c>
      <c r="L43">
        <v>11</v>
      </c>
      <c r="M43">
        <v>55.747999999999998</v>
      </c>
      <c r="N43">
        <v>1952</v>
      </c>
      <c r="O43">
        <v>481.3</v>
      </c>
      <c r="P43">
        <v>6.7799999999999999E-2</v>
      </c>
      <c r="Q43">
        <v>14.305</v>
      </c>
      <c r="R43" s="4">
        <v>0.56799999999999995</v>
      </c>
      <c r="X43" s="4"/>
    </row>
    <row r="44" spans="1:26">
      <c r="B44">
        <v>40</v>
      </c>
      <c r="C44">
        <f t="shared" si="0"/>
        <v>333.33333333333337</v>
      </c>
      <c r="E44">
        <f t="shared" si="4"/>
        <v>0</v>
      </c>
      <c r="F44">
        <f t="shared" si="1"/>
        <v>0</v>
      </c>
      <c r="L44" t="s">
        <v>22</v>
      </c>
      <c r="M44" t="s">
        <v>23</v>
      </c>
      <c r="N44" t="s">
        <v>24</v>
      </c>
      <c r="O44" t="s">
        <v>25</v>
      </c>
      <c r="P44" t="s">
        <v>26</v>
      </c>
      <c r="Q44" t="s">
        <v>27</v>
      </c>
      <c r="R44" t="s">
        <v>5</v>
      </c>
      <c r="X44" s="4"/>
    </row>
    <row r="45" spans="1:26">
      <c r="B45">
        <v>41</v>
      </c>
      <c r="C45">
        <f t="shared" si="0"/>
        <v>341.66666666666663</v>
      </c>
      <c r="E45">
        <f t="shared" si="4"/>
        <v>0</v>
      </c>
      <c r="F45">
        <f t="shared" si="1"/>
        <v>0</v>
      </c>
      <c r="I45" s="9"/>
      <c r="L45">
        <v>1</v>
      </c>
      <c r="M45">
        <v>0.73699999999999999</v>
      </c>
      <c r="N45">
        <v>1292.2</v>
      </c>
      <c r="O45">
        <v>338.8</v>
      </c>
      <c r="P45" s="4">
        <v>6.4500000000000002E-2</v>
      </c>
      <c r="Q45">
        <v>27.486000000000001</v>
      </c>
      <c r="R45">
        <v>0.48199999999999998</v>
      </c>
    </row>
    <row r="46" spans="1:26">
      <c r="B46">
        <v>42</v>
      </c>
      <c r="C46">
        <f t="shared" si="0"/>
        <v>350</v>
      </c>
      <c r="E46">
        <f t="shared" si="4"/>
        <v>0</v>
      </c>
      <c r="F46">
        <f t="shared" si="1"/>
        <v>0</v>
      </c>
      <c r="L46">
        <v>2</v>
      </c>
      <c r="M46">
        <v>5.7469999999999999</v>
      </c>
      <c r="N46">
        <v>1262.8</v>
      </c>
      <c r="O46">
        <v>311.60000000000002</v>
      </c>
      <c r="P46">
        <v>6.7799999999999999E-2</v>
      </c>
      <c r="Q46">
        <v>26.861000000000001</v>
      </c>
      <c r="R46">
        <v>0.57199999999999995</v>
      </c>
      <c r="U46" s="4"/>
      <c r="Z46" s="4"/>
    </row>
    <row r="47" spans="1:26">
      <c r="B47">
        <v>43</v>
      </c>
      <c r="C47">
        <f t="shared" si="0"/>
        <v>358.33333333333337</v>
      </c>
      <c r="E47">
        <f t="shared" si="4"/>
        <v>0</v>
      </c>
      <c r="F47">
        <f t="shared" si="1"/>
        <v>0</v>
      </c>
      <c r="L47">
        <v>3</v>
      </c>
      <c r="M47">
        <v>10.747999999999999</v>
      </c>
      <c r="N47">
        <v>914</v>
      </c>
      <c r="O47">
        <v>226.8</v>
      </c>
      <c r="P47">
        <v>6.8000000000000005E-2</v>
      </c>
      <c r="Q47">
        <v>19.443000000000001</v>
      </c>
      <c r="R47" s="4">
        <v>0.61799999999999999</v>
      </c>
    </row>
    <row r="48" spans="1:26">
      <c r="B48">
        <v>44</v>
      </c>
      <c r="C48">
        <f t="shared" si="0"/>
        <v>366.66666666666663</v>
      </c>
      <c r="E48">
        <f t="shared" si="4"/>
        <v>0</v>
      </c>
      <c r="F48">
        <f t="shared" si="1"/>
        <v>0</v>
      </c>
      <c r="L48">
        <v>4</v>
      </c>
      <c r="M48">
        <v>15.747</v>
      </c>
      <c r="N48">
        <v>564.20000000000005</v>
      </c>
      <c r="O48">
        <v>142.69999999999999</v>
      </c>
      <c r="P48">
        <v>6.3600000000000004E-2</v>
      </c>
      <c r="Q48">
        <v>12.000999999999999</v>
      </c>
      <c r="R48" s="4">
        <v>0.57899999999999996</v>
      </c>
    </row>
    <row r="49" spans="2:18">
      <c r="B49">
        <v>45</v>
      </c>
      <c r="C49">
        <f t="shared" si="0"/>
        <v>375</v>
      </c>
      <c r="E49">
        <f t="shared" si="4"/>
        <v>0</v>
      </c>
      <c r="F49">
        <f t="shared" si="1"/>
        <v>0</v>
      </c>
      <c r="L49">
        <v>5</v>
      </c>
      <c r="M49">
        <v>20.742999999999999</v>
      </c>
      <c r="N49">
        <v>313.7</v>
      </c>
      <c r="O49">
        <v>80.8</v>
      </c>
      <c r="P49">
        <v>5.3800000000000001E-2</v>
      </c>
      <c r="Q49">
        <v>6.673</v>
      </c>
      <c r="R49">
        <v>0.47299999999999998</v>
      </c>
    </row>
    <row r="50" spans="2:18">
      <c r="B50">
        <v>46</v>
      </c>
      <c r="C50">
        <f t="shared" si="0"/>
        <v>383.33333333333337</v>
      </c>
      <c r="E50">
        <f t="shared" si="4"/>
        <v>0</v>
      </c>
      <c r="F50">
        <f t="shared" si="1"/>
        <v>0</v>
      </c>
      <c r="L50">
        <v>6</v>
      </c>
      <c r="M50">
        <v>25.742999999999999</v>
      </c>
      <c r="N50">
        <v>169.1</v>
      </c>
      <c r="O50">
        <v>42.1</v>
      </c>
      <c r="P50">
        <v>5.9299999999999999E-2</v>
      </c>
      <c r="Q50">
        <v>3.597</v>
      </c>
      <c r="R50" s="4">
        <v>0.46300000000000002</v>
      </c>
    </row>
    <row r="51" spans="2:18">
      <c r="B51">
        <v>47</v>
      </c>
      <c r="C51">
        <f t="shared" si="0"/>
        <v>391.66666666666663</v>
      </c>
      <c r="E51">
        <f t="shared" si="4"/>
        <v>0</v>
      </c>
      <c r="F51">
        <f t="shared" si="1"/>
        <v>0</v>
      </c>
      <c r="L51">
        <v>7</v>
      </c>
      <c r="M51">
        <v>30.74</v>
      </c>
      <c r="N51">
        <v>89.2</v>
      </c>
      <c r="O51">
        <v>21.9</v>
      </c>
      <c r="P51">
        <v>5.5E-2</v>
      </c>
      <c r="Q51">
        <v>1.8979999999999999</v>
      </c>
      <c r="R51" s="4">
        <v>0.46300000000000002</v>
      </c>
    </row>
    <row r="52" spans="2:18">
      <c r="B52">
        <v>48</v>
      </c>
      <c r="C52">
        <f t="shared" si="0"/>
        <v>400</v>
      </c>
      <c r="E52">
        <f t="shared" si="4"/>
        <v>0</v>
      </c>
      <c r="F52">
        <f t="shared" si="1"/>
        <v>0</v>
      </c>
      <c r="L52">
        <v>8</v>
      </c>
      <c r="M52">
        <v>35.762999999999998</v>
      </c>
      <c r="N52">
        <v>33.5</v>
      </c>
      <c r="O52">
        <v>10.1</v>
      </c>
      <c r="P52">
        <v>4.3299999999999998E-2</v>
      </c>
      <c r="Q52">
        <v>0.71199999999999997</v>
      </c>
      <c r="R52">
        <v>1.7230000000000001</v>
      </c>
    </row>
    <row r="53" spans="2:18">
      <c r="B53">
        <v>49</v>
      </c>
      <c r="C53">
        <f t="shared" si="0"/>
        <v>408.33333333333337</v>
      </c>
      <c r="E53">
        <f t="shared" si="4"/>
        <v>0</v>
      </c>
      <c r="F53">
        <f t="shared" si="1"/>
        <v>0</v>
      </c>
      <c r="L53">
        <v>9</v>
      </c>
      <c r="M53">
        <v>40.720999999999997</v>
      </c>
      <c r="N53">
        <v>15.6</v>
      </c>
      <c r="O53">
        <v>9.5</v>
      </c>
      <c r="P53">
        <v>2.18E-2</v>
      </c>
      <c r="Q53">
        <v>0.33200000000000002</v>
      </c>
      <c r="R53" s="4">
        <v>0.34100000000000003</v>
      </c>
    </row>
    <row r="54" spans="2:18">
      <c r="B54">
        <v>50</v>
      </c>
      <c r="C54">
        <f t="shared" si="0"/>
        <v>416.66666666666663</v>
      </c>
      <c r="E54">
        <f t="shared" si="4"/>
        <v>0</v>
      </c>
      <c r="F54">
        <f t="shared" si="1"/>
        <v>0</v>
      </c>
      <c r="G54" s="4"/>
      <c r="L54">
        <v>10</v>
      </c>
      <c r="M54">
        <v>40.770000000000003</v>
      </c>
      <c r="N54">
        <v>21.4</v>
      </c>
      <c r="O54">
        <v>9.4</v>
      </c>
      <c r="P54" s="4">
        <v>0.03</v>
      </c>
      <c r="Q54">
        <v>0.45400000000000001</v>
      </c>
      <c r="R54">
        <v>1.4279999999999999</v>
      </c>
    </row>
    <row r="55" spans="2:18">
      <c r="B55">
        <v>51</v>
      </c>
      <c r="C55">
        <f t="shared" si="0"/>
        <v>425</v>
      </c>
      <c r="E55">
        <f t="shared" si="4"/>
        <v>0</v>
      </c>
      <c r="F55">
        <f t="shared" si="1"/>
        <v>0</v>
      </c>
      <c r="L55">
        <v>11</v>
      </c>
      <c r="M55">
        <v>45.723999999999997</v>
      </c>
      <c r="N55">
        <v>14.8</v>
      </c>
      <c r="O55">
        <v>7.1</v>
      </c>
      <c r="P55" s="4">
        <v>2.7799999999999998E-2</v>
      </c>
      <c r="Q55">
        <v>0.316</v>
      </c>
      <c r="R55" s="4">
        <v>0.33400000000000002</v>
      </c>
    </row>
    <row r="56" spans="2:18">
      <c r="B56">
        <v>52</v>
      </c>
      <c r="C56">
        <f t="shared" si="0"/>
        <v>433.33333333333337</v>
      </c>
      <c r="E56">
        <f t="shared" si="4"/>
        <v>0</v>
      </c>
      <c r="F56">
        <f t="shared" si="1"/>
        <v>0</v>
      </c>
      <c r="L56">
        <v>12</v>
      </c>
      <c r="M56">
        <v>50.725999999999999</v>
      </c>
      <c r="N56">
        <v>10.7</v>
      </c>
      <c r="O56">
        <v>7.5</v>
      </c>
      <c r="P56" s="4">
        <v>1.8200000000000001E-2</v>
      </c>
      <c r="Q56">
        <v>0.22700000000000001</v>
      </c>
      <c r="R56" s="4">
        <v>0.432</v>
      </c>
    </row>
    <row r="57" spans="2:18">
      <c r="B57">
        <v>53</v>
      </c>
      <c r="C57">
        <f t="shared" si="0"/>
        <v>441.66666666666663</v>
      </c>
      <c r="E57">
        <f t="shared" si="4"/>
        <v>0</v>
      </c>
      <c r="F57">
        <f t="shared" si="1"/>
        <v>0</v>
      </c>
      <c r="L57" t="s">
        <v>22</v>
      </c>
      <c r="M57" t="s">
        <v>23</v>
      </c>
      <c r="N57" t="s">
        <v>24</v>
      </c>
      <c r="O57" t="s">
        <v>25</v>
      </c>
      <c r="P57" s="4" t="s">
        <v>26</v>
      </c>
      <c r="Q57" t="s">
        <v>27</v>
      </c>
      <c r="R57" s="4" t="s">
        <v>5</v>
      </c>
    </row>
    <row r="58" spans="2:18">
      <c r="B58">
        <v>54</v>
      </c>
      <c r="C58">
        <f t="shared" si="0"/>
        <v>450</v>
      </c>
      <c r="E58">
        <f t="shared" si="4"/>
        <v>0</v>
      </c>
      <c r="F58">
        <f t="shared" si="1"/>
        <v>0</v>
      </c>
      <c r="L58">
        <v>1</v>
      </c>
      <c r="M58">
        <v>10.79</v>
      </c>
      <c r="N58">
        <v>10.4</v>
      </c>
      <c r="O58">
        <v>7.7</v>
      </c>
      <c r="P58" s="4">
        <v>1.9699999999999999E-2</v>
      </c>
      <c r="Q58">
        <v>5.5289999999999999</v>
      </c>
      <c r="R58" s="4">
        <v>1.0740000000000001</v>
      </c>
    </row>
    <row r="59" spans="2:18">
      <c r="B59">
        <v>55</v>
      </c>
      <c r="C59">
        <f t="shared" si="0"/>
        <v>458.33333333333337</v>
      </c>
      <c r="E59">
        <f t="shared" si="4"/>
        <v>0</v>
      </c>
      <c r="F59">
        <f t="shared" si="1"/>
        <v>0</v>
      </c>
      <c r="L59">
        <v>2</v>
      </c>
      <c r="M59">
        <v>15.746</v>
      </c>
      <c r="N59">
        <v>13.7</v>
      </c>
      <c r="O59">
        <v>7.4</v>
      </c>
      <c r="P59" s="4">
        <v>2.52E-2</v>
      </c>
      <c r="Q59">
        <v>7.26</v>
      </c>
      <c r="R59" s="4">
        <v>1.288</v>
      </c>
    </row>
    <row r="60" spans="2:18">
      <c r="B60">
        <v>56</v>
      </c>
      <c r="C60">
        <f t="shared" si="0"/>
        <v>466.66666666666663</v>
      </c>
      <c r="E60">
        <f t="shared" si="4"/>
        <v>0</v>
      </c>
      <c r="F60">
        <f t="shared" si="1"/>
        <v>0</v>
      </c>
      <c r="L60">
        <v>3</v>
      </c>
      <c r="M60">
        <v>15.795</v>
      </c>
      <c r="N60">
        <v>12.5</v>
      </c>
      <c r="O60">
        <v>9.1999999999999993</v>
      </c>
      <c r="P60" s="4">
        <v>1.9800000000000002E-2</v>
      </c>
      <c r="Q60">
        <v>6.6210000000000004</v>
      </c>
      <c r="R60" s="4">
        <v>1.377</v>
      </c>
    </row>
    <row r="61" spans="2:18">
      <c r="B61">
        <v>57</v>
      </c>
      <c r="C61">
        <f t="shared" si="0"/>
        <v>475</v>
      </c>
      <c r="E61">
        <f t="shared" si="4"/>
        <v>0</v>
      </c>
      <c r="F61">
        <f t="shared" si="1"/>
        <v>0</v>
      </c>
      <c r="L61">
        <v>4</v>
      </c>
      <c r="M61">
        <v>20.75</v>
      </c>
      <c r="N61">
        <v>17.2</v>
      </c>
      <c r="O61" s="4">
        <v>7.3</v>
      </c>
      <c r="P61" s="4">
        <v>3.1399999999999997E-2</v>
      </c>
      <c r="Q61">
        <v>9.1210000000000004</v>
      </c>
      <c r="R61" s="4">
        <v>1.577</v>
      </c>
    </row>
    <row r="62" spans="2:18">
      <c r="B62">
        <v>58</v>
      </c>
      <c r="C62">
        <f t="shared" si="0"/>
        <v>483.33333333333337</v>
      </c>
      <c r="E62">
        <f t="shared" si="4"/>
        <v>0</v>
      </c>
      <c r="F62">
        <f t="shared" si="1"/>
        <v>0</v>
      </c>
      <c r="L62">
        <v>5</v>
      </c>
      <c r="M62">
        <v>25.751999999999999</v>
      </c>
      <c r="N62">
        <v>14.3</v>
      </c>
      <c r="O62">
        <v>13.6</v>
      </c>
      <c r="P62" s="4">
        <v>1.5299999999999999E-2</v>
      </c>
      <c r="Q62" s="4">
        <v>7.5940000000000003</v>
      </c>
      <c r="R62" s="4">
        <v>1.8440000000000001</v>
      </c>
    </row>
    <row r="63" spans="2:18">
      <c r="B63">
        <v>59</v>
      </c>
      <c r="C63">
        <f t="shared" si="0"/>
        <v>491.66666666666663</v>
      </c>
      <c r="E63">
        <f t="shared" si="4"/>
        <v>0</v>
      </c>
      <c r="F63">
        <f t="shared" si="1"/>
        <v>0</v>
      </c>
      <c r="L63">
        <v>6</v>
      </c>
      <c r="M63">
        <v>25.79</v>
      </c>
      <c r="N63">
        <v>31.9</v>
      </c>
      <c r="O63">
        <v>13.9</v>
      </c>
      <c r="P63">
        <v>3.1199999999999999E-2</v>
      </c>
      <c r="Q63">
        <v>16.870999999999999</v>
      </c>
      <c r="R63">
        <v>1.6080000000000001</v>
      </c>
    </row>
    <row r="64" spans="2:18">
      <c r="B64">
        <v>60</v>
      </c>
      <c r="C64">
        <f t="shared" si="0"/>
        <v>500</v>
      </c>
      <c r="E64">
        <f t="shared" si="4"/>
        <v>0</v>
      </c>
      <c r="F64">
        <f t="shared" si="1"/>
        <v>0</v>
      </c>
      <c r="L64">
        <v>7</v>
      </c>
      <c r="M64">
        <v>35.738</v>
      </c>
      <c r="N64">
        <v>25.5</v>
      </c>
      <c r="O64">
        <v>9.9</v>
      </c>
      <c r="P64" s="4">
        <v>3.4099999999999998E-2</v>
      </c>
      <c r="Q64" s="4">
        <v>13.494999999999999</v>
      </c>
      <c r="R64" s="4">
        <v>0.71899999999999997</v>
      </c>
    </row>
    <row r="65" spans="2:18">
      <c r="B65">
        <v>61</v>
      </c>
      <c r="C65">
        <f t="shared" si="0"/>
        <v>508.33333333333337</v>
      </c>
      <c r="E65">
        <f t="shared" si="4"/>
        <v>0</v>
      </c>
      <c r="F65">
        <f t="shared" si="1"/>
        <v>0</v>
      </c>
      <c r="L65">
        <v>8</v>
      </c>
      <c r="M65">
        <v>35.796999999999997</v>
      </c>
      <c r="N65">
        <v>14.9</v>
      </c>
      <c r="O65">
        <v>9.4</v>
      </c>
      <c r="P65">
        <v>2.1999999999999999E-2</v>
      </c>
      <c r="Q65">
        <v>7.8929999999999998</v>
      </c>
      <c r="R65" s="4">
        <v>1.954</v>
      </c>
    </row>
    <row r="66" spans="2:18">
      <c r="B66">
        <v>62</v>
      </c>
      <c r="C66">
        <f t="shared" si="0"/>
        <v>516.66666666666663</v>
      </c>
      <c r="E66">
        <f t="shared" si="4"/>
        <v>0</v>
      </c>
      <c r="F66">
        <f t="shared" si="1"/>
        <v>0</v>
      </c>
      <c r="L66">
        <v>9</v>
      </c>
      <c r="M66">
        <v>50.737000000000002</v>
      </c>
      <c r="N66">
        <v>35.799999999999997</v>
      </c>
      <c r="O66">
        <v>15.3</v>
      </c>
      <c r="P66" s="4">
        <v>2.87E-2</v>
      </c>
      <c r="Q66">
        <v>18.939</v>
      </c>
      <c r="R66">
        <v>0.63800000000000001</v>
      </c>
    </row>
    <row r="67" spans="2:18">
      <c r="B67">
        <v>63</v>
      </c>
      <c r="C67">
        <f t="shared" si="0"/>
        <v>525</v>
      </c>
      <c r="E67">
        <f t="shared" si="4"/>
        <v>0</v>
      </c>
      <c r="F67">
        <f t="shared" si="1"/>
        <v>0</v>
      </c>
      <c r="L67">
        <v>10</v>
      </c>
      <c r="M67">
        <v>55.749000000000002</v>
      </c>
      <c r="N67">
        <v>12.6</v>
      </c>
      <c r="O67">
        <v>7.7</v>
      </c>
      <c r="P67" s="4">
        <v>2.7099999999999999E-2</v>
      </c>
      <c r="Q67">
        <v>6.6760000000000002</v>
      </c>
      <c r="R67" s="4">
        <v>1.3140000000000001</v>
      </c>
    </row>
    <row r="68" spans="2:18">
      <c r="B68">
        <v>64</v>
      </c>
      <c r="C68">
        <f t="shared" si="0"/>
        <v>533.33333333333337</v>
      </c>
      <c r="E68">
        <f t="shared" si="4"/>
        <v>0</v>
      </c>
      <c r="F68">
        <f t="shared" si="1"/>
        <v>0</v>
      </c>
      <c r="P68" s="4"/>
      <c r="R68" s="4"/>
    </row>
    <row r="69" spans="2:18">
      <c r="B69">
        <v>65</v>
      </c>
      <c r="C69">
        <f t="shared" ref="C69:C132" si="5">B69*100/60*5</f>
        <v>541.66666666666663</v>
      </c>
      <c r="E69">
        <f t="shared" si="4"/>
        <v>0</v>
      </c>
      <c r="F69">
        <f t="shared" ref="F69:F132" si="6">E69*5</f>
        <v>0</v>
      </c>
      <c r="P69" s="4"/>
    </row>
    <row r="70" spans="2:18">
      <c r="B70">
        <v>66</v>
      </c>
      <c r="C70">
        <f t="shared" si="5"/>
        <v>550</v>
      </c>
      <c r="E70">
        <f t="shared" si="4"/>
        <v>0</v>
      </c>
      <c r="F70">
        <f t="shared" si="6"/>
        <v>0</v>
      </c>
      <c r="P70" s="4"/>
    </row>
    <row r="71" spans="2:18">
      <c r="B71">
        <v>67</v>
      </c>
      <c r="C71">
        <f t="shared" si="5"/>
        <v>558.33333333333337</v>
      </c>
      <c r="E71">
        <f t="shared" si="4"/>
        <v>0</v>
      </c>
      <c r="F71">
        <f t="shared" si="6"/>
        <v>0</v>
      </c>
      <c r="O71" s="4"/>
      <c r="P71" s="4"/>
      <c r="R71" s="4"/>
    </row>
    <row r="72" spans="2:18">
      <c r="B72">
        <v>68</v>
      </c>
      <c r="C72">
        <f t="shared" si="5"/>
        <v>566.66666666666663</v>
      </c>
      <c r="E72">
        <f t="shared" si="4"/>
        <v>0</v>
      </c>
      <c r="F72">
        <f t="shared" si="6"/>
        <v>0</v>
      </c>
      <c r="O72" s="4"/>
      <c r="P72" s="4"/>
    </row>
    <row r="73" spans="2:18">
      <c r="B73">
        <v>69</v>
      </c>
      <c r="C73">
        <f t="shared" si="5"/>
        <v>575</v>
      </c>
      <c r="E73">
        <f t="shared" si="4"/>
        <v>0</v>
      </c>
      <c r="F73">
        <f t="shared" si="6"/>
        <v>0</v>
      </c>
      <c r="P73" s="4"/>
      <c r="R73" s="4"/>
    </row>
    <row r="74" spans="2:18">
      <c r="B74">
        <v>70</v>
      </c>
      <c r="C74">
        <f t="shared" si="5"/>
        <v>583.33333333333337</v>
      </c>
      <c r="E74">
        <f t="shared" si="4"/>
        <v>0</v>
      </c>
      <c r="F74">
        <f t="shared" si="6"/>
        <v>0</v>
      </c>
    </row>
    <row r="75" spans="2:18">
      <c r="B75">
        <v>71</v>
      </c>
      <c r="C75">
        <f t="shared" si="5"/>
        <v>591.66666666666663</v>
      </c>
      <c r="E75">
        <f t="shared" si="4"/>
        <v>0</v>
      </c>
      <c r="F75">
        <f t="shared" si="6"/>
        <v>0</v>
      </c>
      <c r="P75" s="4"/>
      <c r="R75" s="4"/>
    </row>
    <row r="76" spans="2:18">
      <c r="B76">
        <v>72</v>
      </c>
      <c r="C76">
        <f t="shared" si="5"/>
        <v>600</v>
      </c>
      <c r="E76">
        <f t="shared" si="4"/>
        <v>0</v>
      </c>
      <c r="F76">
        <f t="shared" si="6"/>
        <v>0</v>
      </c>
      <c r="P76" s="4"/>
      <c r="R76" s="4"/>
    </row>
    <row r="77" spans="2:18">
      <c r="B77">
        <v>73</v>
      </c>
      <c r="C77">
        <f t="shared" si="5"/>
        <v>608.33333333333337</v>
      </c>
      <c r="E77">
        <f t="shared" si="4"/>
        <v>0</v>
      </c>
      <c r="F77">
        <f t="shared" si="6"/>
        <v>0</v>
      </c>
      <c r="O77" s="4"/>
      <c r="P77" s="4"/>
      <c r="R77" s="4"/>
    </row>
    <row r="78" spans="2:18">
      <c r="B78">
        <v>74</v>
      </c>
      <c r="C78">
        <f t="shared" si="5"/>
        <v>616.66666666666663</v>
      </c>
      <c r="E78">
        <f t="shared" si="4"/>
        <v>0</v>
      </c>
      <c r="F78">
        <f t="shared" si="6"/>
        <v>0</v>
      </c>
      <c r="P78" s="4"/>
      <c r="R78" s="4"/>
    </row>
    <row r="79" spans="2:18">
      <c r="B79">
        <v>75</v>
      </c>
      <c r="C79">
        <f t="shared" si="5"/>
        <v>625</v>
      </c>
      <c r="E79">
        <f t="shared" si="4"/>
        <v>0</v>
      </c>
      <c r="F79">
        <f t="shared" si="6"/>
        <v>0</v>
      </c>
      <c r="O79" s="4"/>
      <c r="P79" s="4"/>
      <c r="R79" s="4"/>
    </row>
    <row r="80" spans="2:18">
      <c r="B80">
        <v>76</v>
      </c>
      <c r="C80">
        <f t="shared" si="5"/>
        <v>633.33333333333337</v>
      </c>
      <c r="E80">
        <f t="shared" si="4"/>
        <v>0</v>
      </c>
      <c r="F80">
        <f t="shared" si="6"/>
        <v>0</v>
      </c>
      <c r="R80" s="4"/>
    </row>
    <row r="81" spans="2:18">
      <c r="B81">
        <v>77</v>
      </c>
      <c r="C81">
        <f t="shared" si="5"/>
        <v>641.66666666666674</v>
      </c>
      <c r="E81">
        <f t="shared" si="4"/>
        <v>0</v>
      </c>
      <c r="F81">
        <f t="shared" si="6"/>
        <v>0</v>
      </c>
      <c r="P81" s="4"/>
    </row>
    <row r="82" spans="2:18">
      <c r="B82">
        <v>78</v>
      </c>
      <c r="C82">
        <f t="shared" si="5"/>
        <v>650</v>
      </c>
      <c r="E82">
        <f t="shared" si="4"/>
        <v>0</v>
      </c>
      <c r="F82">
        <f t="shared" si="6"/>
        <v>0</v>
      </c>
      <c r="R82" s="4"/>
    </row>
    <row r="83" spans="2:18">
      <c r="B83">
        <v>79</v>
      </c>
      <c r="C83">
        <f t="shared" si="5"/>
        <v>658.33333333333326</v>
      </c>
      <c r="E83">
        <f t="shared" si="4"/>
        <v>0</v>
      </c>
      <c r="F83">
        <f t="shared" si="6"/>
        <v>0</v>
      </c>
      <c r="P83" s="4"/>
      <c r="R83" s="4"/>
    </row>
    <row r="84" spans="2:18">
      <c r="B84">
        <v>80</v>
      </c>
      <c r="C84">
        <f t="shared" si="5"/>
        <v>666.66666666666674</v>
      </c>
      <c r="E84">
        <f t="shared" si="4"/>
        <v>0</v>
      </c>
      <c r="F84">
        <f t="shared" si="6"/>
        <v>0</v>
      </c>
      <c r="P84" s="4"/>
      <c r="R84" s="4"/>
    </row>
    <row r="85" spans="2:18">
      <c r="B85">
        <v>81</v>
      </c>
      <c r="C85">
        <f t="shared" si="5"/>
        <v>675</v>
      </c>
      <c r="E85">
        <f t="shared" si="4"/>
        <v>0</v>
      </c>
      <c r="F85">
        <f t="shared" si="6"/>
        <v>0</v>
      </c>
      <c r="P85" s="4"/>
      <c r="R85" s="4"/>
    </row>
    <row r="86" spans="2:18">
      <c r="B86">
        <v>82</v>
      </c>
      <c r="C86">
        <f t="shared" si="5"/>
        <v>683.33333333333326</v>
      </c>
      <c r="E86">
        <f t="shared" si="4"/>
        <v>0</v>
      </c>
      <c r="F86">
        <f t="shared" si="6"/>
        <v>0</v>
      </c>
      <c r="P86" s="4"/>
      <c r="R86" s="4"/>
    </row>
    <row r="87" spans="2:18">
      <c r="B87">
        <v>83</v>
      </c>
      <c r="C87">
        <f t="shared" si="5"/>
        <v>691.66666666666674</v>
      </c>
      <c r="E87">
        <f t="shared" si="4"/>
        <v>0</v>
      </c>
      <c r="F87">
        <f t="shared" si="6"/>
        <v>0</v>
      </c>
    </row>
    <row r="88" spans="2:18">
      <c r="B88">
        <v>84</v>
      </c>
      <c r="C88">
        <f t="shared" si="5"/>
        <v>700</v>
      </c>
      <c r="E88">
        <f t="shared" si="4"/>
        <v>0</v>
      </c>
      <c r="F88">
        <f t="shared" si="6"/>
        <v>0</v>
      </c>
      <c r="H88">
        <v>700</v>
      </c>
      <c r="P88" s="4"/>
      <c r="R88" s="4"/>
    </row>
    <row r="89" spans="2:18">
      <c r="B89">
        <v>85</v>
      </c>
      <c r="C89">
        <f t="shared" si="5"/>
        <v>708.33333333333326</v>
      </c>
      <c r="E89">
        <f t="shared" si="4"/>
        <v>0</v>
      </c>
      <c r="F89">
        <f t="shared" si="6"/>
        <v>0</v>
      </c>
      <c r="H89">
        <v>700</v>
      </c>
      <c r="P89" s="4"/>
      <c r="R89" s="4"/>
    </row>
    <row r="90" spans="2:18">
      <c r="B90">
        <v>86</v>
      </c>
      <c r="C90">
        <f t="shared" si="5"/>
        <v>716.66666666666674</v>
      </c>
      <c r="E90">
        <f t="shared" si="4"/>
        <v>0</v>
      </c>
      <c r="F90">
        <f t="shared" si="6"/>
        <v>0</v>
      </c>
      <c r="H90">
        <v>700</v>
      </c>
      <c r="R90" s="4"/>
    </row>
    <row r="91" spans="2:18">
      <c r="B91">
        <v>87</v>
      </c>
      <c r="C91">
        <f t="shared" si="5"/>
        <v>725</v>
      </c>
      <c r="E91">
        <f t="shared" si="4"/>
        <v>0</v>
      </c>
      <c r="F91">
        <f t="shared" si="6"/>
        <v>0</v>
      </c>
      <c r="H91">
        <v>700</v>
      </c>
      <c r="P91" s="4"/>
      <c r="R91" s="4"/>
    </row>
    <row r="92" spans="2:18">
      <c r="B92">
        <v>88</v>
      </c>
      <c r="C92">
        <f t="shared" si="5"/>
        <v>733.33333333333326</v>
      </c>
      <c r="E92">
        <f t="shared" si="4"/>
        <v>0</v>
      </c>
      <c r="F92">
        <f t="shared" si="6"/>
        <v>0</v>
      </c>
      <c r="H92">
        <v>700</v>
      </c>
      <c r="P92" s="4"/>
      <c r="R92" s="4"/>
    </row>
    <row r="93" spans="2:18">
      <c r="B93">
        <v>89</v>
      </c>
      <c r="C93">
        <f t="shared" si="5"/>
        <v>741.66666666666674</v>
      </c>
      <c r="E93">
        <f t="shared" si="4"/>
        <v>0</v>
      </c>
      <c r="F93">
        <f t="shared" si="6"/>
        <v>0</v>
      </c>
      <c r="H93">
        <v>700</v>
      </c>
      <c r="P93" s="4"/>
      <c r="R93" s="4"/>
    </row>
    <row r="94" spans="2:18">
      <c r="B94">
        <v>90</v>
      </c>
      <c r="C94">
        <f t="shared" si="5"/>
        <v>750</v>
      </c>
      <c r="E94">
        <f t="shared" si="4"/>
        <v>0</v>
      </c>
      <c r="F94">
        <f t="shared" si="6"/>
        <v>0</v>
      </c>
      <c r="H94">
        <v>700</v>
      </c>
      <c r="P94" s="4"/>
      <c r="R94" s="4"/>
    </row>
    <row r="95" spans="2:18">
      <c r="B95">
        <v>91</v>
      </c>
      <c r="C95">
        <f t="shared" si="5"/>
        <v>758.33333333333326</v>
      </c>
      <c r="E95">
        <f t="shared" si="4"/>
        <v>0</v>
      </c>
      <c r="F95">
        <f t="shared" si="6"/>
        <v>0</v>
      </c>
      <c r="H95">
        <v>700</v>
      </c>
      <c r="L95" s="11"/>
      <c r="M95" s="11"/>
      <c r="N95" s="11"/>
      <c r="O95" s="11"/>
      <c r="P95" s="11"/>
      <c r="Q95" s="11"/>
      <c r="R95" s="11"/>
    </row>
    <row r="96" spans="2:18">
      <c r="B96">
        <v>92</v>
      </c>
      <c r="C96">
        <f t="shared" si="5"/>
        <v>766.66666666666674</v>
      </c>
      <c r="E96">
        <f t="shared" si="4"/>
        <v>0</v>
      </c>
      <c r="F96">
        <f t="shared" si="6"/>
        <v>0</v>
      </c>
      <c r="H96">
        <v>700</v>
      </c>
      <c r="P96" s="4"/>
      <c r="Q96" s="4"/>
      <c r="R96" s="4"/>
    </row>
    <row r="97" spans="2:18">
      <c r="B97">
        <v>93</v>
      </c>
      <c r="C97">
        <f t="shared" si="5"/>
        <v>775</v>
      </c>
      <c r="E97">
        <f t="shared" si="4"/>
        <v>0</v>
      </c>
      <c r="F97">
        <f t="shared" si="6"/>
        <v>0</v>
      </c>
      <c r="H97">
        <v>700</v>
      </c>
      <c r="R97" s="4"/>
    </row>
    <row r="98" spans="2:18">
      <c r="B98">
        <v>94</v>
      </c>
      <c r="C98">
        <f t="shared" si="5"/>
        <v>783.33333333333326</v>
      </c>
      <c r="E98">
        <f t="shared" si="4"/>
        <v>0</v>
      </c>
      <c r="F98">
        <f t="shared" si="6"/>
        <v>0</v>
      </c>
      <c r="H98">
        <v>700</v>
      </c>
      <c r="R98" s="4"/>
    </row>
    <row r="99" spans="2:18">
      <c r="B99">
        <v>95</v>
      </c>
      <c r="C99">
        <f t="shared" si="5"/>
        <v>791.66666666666674</v>
      </c>
      <c r="E99">
        <f t="shared" si="4"/>
        <v>0</v>
      </c>
      <c r="F99">
        <f t="shared" si="6"/>
        <v>0</v>
      </c>
      <c r="H99">
        <v>700</v>
      </c>
      <c r="R99" s="4"/>
    </row>
    <row r="100" spans="2:18">
      <c r="B100">
        <v>96</v>
      </c>
      <c r="C100">
        <f t="shared" si="5"/>
        <v>800</v>
      </c>
      <c r="E100">
        <f t="shared" si="4"/>
        <v>0</v>
      </c>
      <c r="F100">
        <f t="shared" si="6"/>
        <v>0</v>
      </c>
      <c r="R100" s="4"/>
    </row>
    <row r="101" spans="2:18">
      <c r="B101">
        <v>97</v>
      </c>
      <c r="C101">
        <f t="shared" si="5"/>
        <v>808.33333333333326</v>
      </c>
      <c r="E101">
        <f t="shared" si="4"/>
        <v>0</v>
      </c>
      <c r="F101">
        <f t="shared" si="6"/>
        <v>0</v>
      </c>
      <c r="R101" s="4"/>
    </row>
    <row r="102" spans="2:18">
      <c r="B102">
        <v>98</v>
      </c>
      <c r="C102">
        <f t="shared" si="5"/>
        <v>816.66666666666674</v>
      </c>
      <c r="E102">
        <f t="shared" si="4"/>
        <v>0</v>
      </c>
      <c r="F102">
        <f t="shared" si="6"/>
        <v>0</v>
      </c>
      <c r="R102" s="4"/>
    </row>
    <row r="103" spans="2:18">
      <c r="B103">
        <v>99</v>
      </c>
      <c r="C103">
        <f t="shared" si="5"/>
        <v>825</v>
      </c>
      <c r="E103">
        <f t="shared" si="4"/>
        <v>0</v>
      </c>
      <c r="F103">
        <f t="shared" si="6"/>
        <v>0</v>
      </c>
      <c r="R103" s="4"/>
    </row>
    <row r="104" spans="2:18">
      <c r="B104">
        <v>100</v>
      </c>
      <c r="C104">
        <f t="shared" si="5"/>
        <v>833.33333333333326</v>
      </c>
      <c r="E104">
        <f t="shared" ref="E104:E163" si="7">$B$2*10^(-6)*D104/$C$2*7.45*10^(-6)*10^6/$D$2*2*60</f>
        <v>0</v>
      </c>
      <c r="F104">
        <f t="shared" si="6"/>
        <v>0</v>
      </c>
      <c r="P104" s="4"/>
      <c r="R104" s="4"/>
    </row>
    <row r="105" spans="2:18">
      <c r="B105">
        <v>101</v>
      </c>
      <c r="C105">
        <f t="shared" si="5"/>
        <v>841.66666666666674</v>
      </c>
      <c r="E105">
        <f t="shared" si="7"/>
        <v>0</v>
      </c>
      <c r="F105">
        <f t="shared" si="6"/>
        <v>0</v>
      </c>
      <c r="P105" s="4"/>
    </row>
    <row r="106" spans="2:18">
      <c r="B106">
        <v>102</v>
      </c>
      <c r="C106">
        <f t="shared" si="5"/>
        <v>850</v>
      </c>
      <c r="E106">
        <f t="shared" si="7"/>
        <v>0</v>
      </c>
      <c r="F106">
        <f t="shared" si="6"/>
        <v>0</v>
      </c>
      <c r="R106" s="4"/>
    </row>
    <row r="107" spans="2:18">
      <c r="B107">
        <v>103</v>
      </c>
      <c r="C107">
        <f t="shared" si="5"/>
        <v>858.33333333333326</v>
      </c>
      <c r="E107">
        <f t="shared" si="7"/>
        <v>0</v>
      </c>
      <c r="F107">
        <f t="shared" si="6"/>
        <v>0</v>
      </c>
      <c r="P107" s="4"/>
    </row>
    <row r="108" spans="2:18">
      <c r="B108">
        <v>104</v>
      </c>
      <c r="C108">
        <f t="shared" si="5"/>
        <v>866.66666666666674</v>
      </c>
      <c r="E108">
        <f t="shared" si="7"/>
        <v>0</v>
      </c>
      <c r="F108">
        <f t="shared" si="6"/>
        <v>0</v>
      </c>
      <c r="R108" s="4"/>
    </row>
    <row r="109" spans="2:18">
      <c r="B109">
        <v>105</v>
      </c>
      <c r="C109">
        <f t="shared" si="5"/>
        <v>875</v>
      </c>
      <c r="E109">
        <f t="shared" si="7"/>
        <v>0</v>
      </c>
      <c r="F109">
        <f t="shared" si="6"/>
        <v>0</v>
      </c>
      <c r="R109" s="4"/>
    </row>
    <row r="110" spans="2:18">
      <c r="B110">
        <v>106</v>
      </c>
      <c r="C110">
        <f t="shared" si="5"/>
        <v>883.33333333333326</v>
      </c>
      <c r="E110">
        <f t="shared" si="7"/>
        <v>0</v>
      </c>
      <c r="F110">
        <f t="shared" si="6"/>
        <v>0</v>
      </c>
      <c r="R110" s="4"/>
    </row>
    <row r="111" spans="2:18">
      <c r="B111">
        <v>107</v>
      </c>
      <c r="C111">
        <f t="shared" si="5"/>
        <v>891.66666666666674</v>
      </c>
      <c r="E111">
        <f t="shared" si="7"/>
        <v>0</v>
      </c>
      <c r="F111">
        <f t="shared" si="6"/>
        <v>0</v>
      </c>
      <c r="R111" s="4"/>
    </row>
    <row r="112" spans="2:18">
      <c r="B112">
        <v>108</v>
      </c>
      <c r="C112">
        <f t="shared" si="5"/>
        <v>900</v>
      </c>
      <c r="E112">
        <f t="shared" si="7"/>
        <v>0</v>
      </c>
      <c r="F112">
        <f t="shared" si="6"/>
        <v>0</v>
      </c>
      <c r="R112" s="4"/>
    </row>
    <row r="113" spans="2:19">
      <c r="B113">
        <v>109</v>
      </c>
      <c r="C113">
        <f t="shared" si="5"/>
        <v>908.33333333333326</v>
      </c>
      <c r="E113">
        <f t="shared" si="7"/>
        <v>0</v>
      </c>
      <c r="F113">
        <f t="shared" si="6"/>
        <v>0</v>
      </c>
      <c r="R113" s="4"/>
    </row>
    <row r="114" spans="2:19">
      <c r="B114">
        <v>110</v>
      </c>
      <c r="C114">
        <f t="shared" si="5"/>
        <v>916.66666666666674</v>
      </c>
      <c r="E114">
        <f t="shared" si="7"/>
        <v>0</v>
      </c>
      <c r="F114">
        <f t="shared" si="6"/>
        <v>0</v>
      </c>
      <c r="R114" s="4"/>
    </row>
    <row r="115" spans="2:19">
      <c r="B115">
        <v>111</v>
      </c>
      <c r="C115">
        <f t="shared" si="5"/>
        <v>925</v>
      </c>
      <c r="E115">
        <f t="shared" si="7"/>
        <v>0</v>
      </c>
      <c r="F115">
        <f t="shared" si="6"/>
        <v>0</v>
      </c>
      <c r="R115" s="4"/>
    </row>
    <row r="116" spans="2:19">
      <c r="B116">
        <v>112</v>
      </c>
      <c r="C116">
        <f t="shared" si="5"/>
        <v>933.33333333333326</v>
      </c>
      <c r="E116">
        <f t="shared" si="7"/>
        <v>0</v>
      </c>
      <c r="F116">
        <f t="shared" si="6"/>
        <v>0</v>
      </c>
    </row>
    <row r="117" spans="2:19">
      <c r="B117">
        <v>113</v>
      </c>
      <c r="C117">
        <f t="shared" si="5"/>
        <v>941.66666666666674</v>
      </c>
      <c r="E117">
        <f t="shared" si="7"/>
        <v>0</v>
      </c>
      <c r="F117">
        <f t="shared" si="6"/>
        <v>0</v>
      </c>
      <c r="P117" s="4"/>
      <c r="Q117" s="4"/>
      <c r="S117" s="4"/>
    </row>
    <row r="118" spans="2:19">
      <c r="B118">
        <v>114</v>
      </c>
      <c r="C118">
        <f t="shared" si="5"/>
        <v>950</v>
      </c>
      <c r="E118">
        <f t="shared" si="7"/>
        <v>0</v>
      </c>
      <c r="F118">
        <f t="shared" si="6"/>
        <v>0</v>
      </c>
    </row>
    <row r="119" spans="2:19">
      <c r="B119">
        <v>115</v>
      </c>
      <c r="C119">
        <f t="shared" si="5"/>
        <v>958.33333333333326</v>
      </c>
      <c r="E119">
        <f t="shared" si="7"/>
        <v>0</v>
      </c>
      <c r="F119">
        <f t="shared" si="6"/>
        <v>0</v>
      </c>
      <c r="R119" s="4"/>
    </row>
    <row r="120" spans="2:19">
      <c r="B120">
        <v>116</v>
      </c>
      <c r="C120">
        <f t="shared" si="5"/>
        <v>966.66666666666674</v>
      </c>
      <c r="E120">
        <f t="shared" si="7"/>
        <v>0</v>
      </c>
      <c r="F120">
        <f t="shared" si="6"/>
        <v>0</v>
      </c>
    </row>
    <row r="121" spans="2:19">
      <c r="B121">
        <v>117</v>
      </c>
      <c r="C121">
        <f t="shared" si="5"/>
        <v>975</v>
      </c>
      <c r="E121">
        <f t="shared" si="7"/>
        <v>0</v>
      </c>
      <c r="F121">
        <f t="shared" si="6"/>
        <v>0</v>
      </c>
      <c r="R121" s="4"/>
    </row>
    <row r="122" spans="2:19">
      <c r="B122">
        <v>118</v>
      </c>
      <c r="C122">
        <f t="shared" si="5"/>
        <v>983.33333333333326</v>
      </c>
      <c r="E122">
        <f t="shared" si="7"/>
        <v>0</v>
      </c>
      <c r="F122">
        <f t="shared" si="6"/>
        <v>0</v>
      </c>
      <c r="R122" s="4"/>
    </row>
    <row r="123" spans="2:19">
      <c r="B123">
        <v>119</v>
      </c>
      <c r="C123">
        <f t="shared" si="5"/>
        <v>991.66666666666674</v>
      </c>
      <c r="E123">
        <f t="shared" si="7"/>
        <v>0</v>
      </c>
      <c r="F123">
        <f t="shared" si="6"/>
        <v>0</v>
      </c>
    </row>
    <row r="124" spans="2:19">
      <c r="B124">
        <v>120</v>
      </c>
      <c r="C124">
        <f t="shared" si="5"/>
        <v>1000</v>
      </c>
      <c r="E124">
        <f t="shared" si="7"/>
        <v>0</v>
      </c>
      <c r="F124">
        <f t="shared" si="6"/>
        <v>0</v>
      </c>
      <c r="R124" s="4"/>
    </row>
    <row r="125" spans="2:19">
      <c r="B125">
        <v>121</v>
      </c>
      <c r="C125">
        <f t="shared" si="5"/>
        <v>1008.3333333333333</v>
      </c>
      <c r="E125">
        <f t="shared" si="7"/>
        <v>0</v>
      </c>
      <c r="F125">
        <f t="shared" si="6"/>
        <v>0</v>
      </c>
      <c r="R125" s="4"/>
    </row>
    <row r="126" spans="2:19">
      <c r="B126">
        <v>122</v>
      </c>
      <c r="C126">
        <f t="shared" si="5"/>
        <v>1016.6666666666667</v>
      </c>
      <c r="E126">
        <f t="shared" si="7"/>
        <v>0</v>
      </c>
      <c r="F126">
        <f t="shared" si="6"/>
        <v>0</v>
      </c>
      <c r="R126" s="4"/>
    </row>
    <row r="127" spans="2:19">
      <c r="B127">
        <v>123</v>
      </c>
      <c r="C127">
        <f t="shared" si="5"/>
        <v>1025</v>
      </c>
      <c r="E127">
        <f t="shared" si="7"/>
        <v>0</v>
      </c>
      <c r="F127">
        <f t="shared" si="6"/>
        <v>0</v>
      </c>
      <c r="R127" s="4"/>
    </row>
    <row r="128" spans="2:19">
      <c r="B128">
        <v>124</v>
      </c>
      <c r="C128">
        <f t="shared" si="5"/>
        <v>1033.3333333333333</v>
      </c>
      <c r="E128">
        <f t="shared" si="7"/>
        <v>0</v>
      </c>
      <c r="F128">
        <f t="shared" si="6"/>
        <v>0</v>
      </c>
      <c r="R128" s="4"/>
    </row>
    <row r="129" spans="2:19">
      <c r="B129">
        <v>125</v>
      </c>
      <c r="C129">
        <f t="shared" si="5"/>
        <v>1041.6666666666667</v>
      </c>
      <c r="E129">
        <f t="shared" si="7"/>
        <v>0</v>
      </c>
      <c r="F129">
        <f t="shared" si="6"/>
        <v>0</v>
      </c>
    </row>
    <row r="130" spans="2:19">
      <c r="B130">
        <v>126</v>
      </c>
      <c r="C130">
        <f t="shared" si="5"/>
        <v>1050</v>
      </c>
      <c r="E130">
        <f t="shared" si="7"/>
        <v>0</v>
      </c>
      <c r="F130">
        <f t="shared" si="6"/>
        <v>0</v>
      </c>
      <c r="R130" s="4"/>
      <c r="S130" s="4"/>
    </row>
    <row r="131" spans="2:19">
      <c r="B131">
        <v>127</v>
      </c>
      <c r="C131">
        <f t="shared" si="5"/>
        <v>1058.3333333333333</v>
      </c>
      <c r="E131">
        <f t="shared" si="7"/>
        <v>0</v>
      </c>
      <c r="F131">
        <f t="shared" si="6"/>
        <v>0</v>
      </c>
      <c r="R131" s="4"/>
    </row>
    <row r="132" spans="2:19">
      <c r="B132">
        <v>128</v>
      </c>
      <c r="C132">
        <f t="shared" si="5"/>
        <v>1066.6666666666667</v>
      </c>
      <c r="E132">
        <f t="shared" si="7"/>
        <v>0</v>
      </c>
      <c r="F132">
        <f t="shared" si="6"/>
        <v>0</v>
      </c>
      <c r="R132" s="4"/>
      <c r="S132" s="4"/>
    </row>
    <row r="133" spans="2:19">
      <c r="B133">
        <v>129</v>
      </c>
      <c r="C133">
        <f t="shared" ref="C133:C196" si="8">B133*100/60*5</f>
        <v>1075</v>
      </c>
      <c r="E133">
        <f t="shared" si="7"/>
        <v>0</v>
      </c>
      <c r="F133">
        <f t="shared" ref="F133:F196" si="9">E133*5</f>
        <v>0</v>
      </c>
    </row>
    <row r="134" spans="2:19">
      <c r="B134">
        <v>130</v>
      </c>
      <c r="C134">
        <f t="shared" si="8"/>
        <v>1083.3333333333333</v>
      </c>
      <c r="E134">
        <f t="shared" si="7"/>
        <v>0</v>
      </c>
      <c r="F134">
        <f t="shared" si="9"/>
        <v>0</v>
      </c>
      <c r="R134" s="4"/>
      <c r="S134" s="4"/>
    </row>
    <row r="135" spans="2:19">
      <c r="B135">
        <v>131</v>
      </c>
      <c r="C135">
        <f t="shared" si="8"/>
        <v>1091.6666666666667</v>
      </c>
      <c r="E135">
        <f t="shared" si="7"/>
        <v>0</v>
      </c>
      <c r="F135">
        <f t="shared" si="9"/>
        <v>0</v>
      </c>
      <c r="R135" s="4"/>
      <c r="S135" s="4"/>
    </row>
    <row r="136" spans="2:19">
      <c r="B136">
        <v>132</v>
      </c>
      <c r="C136">
        <f t="shared" si="8"/>
        <v>1100</v>
      </c>
      <c r="E136">
        <f t="shared" si="7"/>
        <v>0</v>
      </c>
      <c r="F136">
        <f t="shared" si="9"/>
        <v>0</v>
      </c>
      <c r="R136" s="4"/>
      <c r="S136" s="4"/>
    </row>
    <row r="137" spans="2:19">
      <c r="B137">
        <v>133</v>
      </c>
      <c r="C137">
        <f t="shared" si="8"/>
        <v>1108.3333333333333</v>
      </c>
      <c r="E137">
        <f t="shared" si="7"/>
        <v>0</v>
      </c>
      <c r="F137">
        <f t="shared" si="9"/>
        <v>0</v>
      </c>
    </row>
    <row r="138" spans="2:19">
      <c r="B138">
        <v>134</v>
      </c>
      <c r="C138">
        <f t="shared" si="8"/>
        <v>1116.6666666666667</v>
      </c>
      <c r="E138">
        <f t="shared" si="7"/>
        <v>0</v>
      </c>
      <c r="F138">
        <f t="shared" si="9"/>
        <v>0</v>
      </c>
      <c r="P138" s="4"/>
      <c r="Q138" s="4"/>
      <c r="R138" s="4"/>
    </row>
    <row r="139" spans="2:19">
      <c r="B139">
        <v>135</v>
      </c>
      <c r="C139">
        <f t="shared" si="8"/>
        <v>1125</v>
      </c>
      <c r="E139">
        <f t="shared" si="7"/>
        <v>0</v>
      </c>
      <c r="F139">
        <f t="shared" si="9"/>
        <v>0</v>
      </c>
      <c r="R139" s="4"/>
      <c r="S139" s="4"/>
    </row>
    <row r="140" spans="2:19">
      <c r="B140">
        <v>136</v>
      </c>
      <c r="C140">
        <f t="shared" si="8"/>
        <v>1133.3333333333333</v>
      </c>
      <c r="E140">
        <f t="shared" si="7"/>
        <v>0</v>
      </c>
      <c r="F140">
        <f t="shared" si="9"/>
        <v>0</v>
      </c>
      <c r="R140" s="4"/>
      <c r="S140" s="4"/>
    </row>
    <row r="141" spans="2:19">
      <c r="B141">
        <v>137</v>
      </c>
      <c r="C141">
        <f t="shared" si="8"/>
        <v>1141.6666666666667</v>
      </c>
      <c r="E141">
        <f t="shared" si="7"/>
        <v>0</v>
      </c>
      <c r="F141">
        <f t="shared" si="9"/>
        <v>0</v>
      </c>
      <c r="S141" s="4"/>
    </row>
    <row r="142" spans="2:19">
      <c r="B142">
        <v>138</v>
      </c>
      <c r="C142">
        <f t="shared" si="8"/>
        <v>1150</v>
      </c>
      <c r="E142">
        <f t="shared" si="7"/>
        <v>0</v>
      </c>
      <c r="F142">
        <f t="shared" si="9"/>
        <v>0</v>
      </c>
      <c r="R142" s="4"/>
      <c r="S142" s="4"/>
    </row>
    <row r="143" spans="2:19">
      <c r="B143">
        <v>139</v>
      </c>
      <c r="C143">
        <f t="shared" si="8"/>
        <v>1158.3333333333333</v>
      </c>
      <c r="E143">
        <f t="shared" si="7"/>
        <v>0</v>
      </c>
      <c r="F143">
        <f t="shared" si="9"/>
        <v>0</v>
      </c>
      <c r="R143" s="4"/>
      <c r="S143" s="4"/>
    </row>
    <row r="144" spans="2:19">
      <c r="B144">
        <v>140</v>
      </c>
      <c r="C144">
        <f t="shared" si="8"/>
        <v>1166.6666666666667</v>
      </c>
      <c r="E144">
        <f t="shared" si="7"/>
        <v>0</v>
      </c>
      <c r="F144">
        <f t="shared" si="9"/>
        <v>0</v>
      </c>
      <c r="R144" s="4"/>
      <c r="S144" s="4"/>
    </row>
    <row r="145" spans="2:19">
      <c r="B145">
        <v>141</v>
      </c>
      <c r="C145">
        <f t="shared" si="8"/>
        <v>1175</v>
      </c>
      <c r="E145">
        <f t="shared" si="7"/>
        <v>0</v>
      </c>
      <c r="F145">
        <f t="shared" si="9"/>
        <v>0</v>
      </c>
      <c r="R145" s="4"/>
      <c r="S145" s="4"/>
    </row>
    <row r="146" spans="2:19">
      <c r="B146">
        <v>142</v>
      </c>
      <c r="C146">
        <f t="shared" si="8"/>
        <v>1183.3333333333333</v>
      </c>
      <c r="E146">
        <f t="shared" si="7"/>
        <v>0</v>
      </c>
      <c r="F146">
        <f t="shared" si="9"/>
        <v>0</v>
      </c>
      <c r="R146" s="4"/>
      <c r="S146" s="4"/>
    </row>
    <row r="147" spans="2:19">
      <c r="B147">
        <v>143</v>
      </c>
      <c r="C147">
        <f t="shared" si="8"/>
        <v>1191.6666666666667</v>
      </c>
      <c r="E147">
        <f t="shared" si="7"/>
        <v>0</v>
      </c>
      <c r="F147">
        <f t="shared" si="9"/>
        <v>0</v>
      </c>
      <c r="S147" s="4"/>
    </row>
    <row r="148" spans="2:19">
      <c r="B148">
        <v>144</v>
      </c>
      <c r="C148">
        <f t="shared" si="8"/>
        <v>1200</v>
      </c>
      <c r="E148">
        <f t="shared" si="7"/>
        <v>0</v>
      </c>
      <c r="F148">
        <f t="shared" si="9"/>
        <v>0</v>
      </c>
      <c r="S148" s="4"/>
    </row>
    <row r="149" spans="2:19">
      <c r="B149">
        <v>145</v>
      </c>
      <c r="C149">
        <f t="shared" si="8"/>
        <v>1208.3333333333333</v>
      </c>
      <c r="E149">
        <f t="shared" si="7"/>
        <v>0</v>
      </c>
      <c r="F149">
        <f t="shared" si="9"/>
        <v>0</v>
      </c>
      <c r="R149" s="4"/>
      <c r="S149" s="4"/>
    </row>
    <row r="150" spans="2:19">
      <c r="B150">
        <v>146</v>
      </c>
      <c r="C150">
        <f t="shared" si="8"/>
        <v>1216.6666666666667</v>
      </c>
      <c r="E150">
        <f t="shared" si="7"/>
        <v>0</v>
      </c>
      <c r="F150">
        <f t="shared" si="9"/>
        <v>0</v>
      </c>
    </row>
    <row r="151" spans="2:19">
      <c r="B151">
        <v>147</v>
      </c>
      <c r="C151">
        <f t="shared" si="8"/>
        <v>1225</v>
      </c>
      <c r="E151">
        <f t="shared" si="7"/>
        <v>0</v>
      </c>
      <c r="F151">
        <f t="shared" si="9"/>
        <v>0</v>
      </c>
      <c r="R151" s="4"/>
      <c r="S151" s="4"/>
    </row>
    <row r="152" spans="2:19">
      <c r="B152">
        <v>148</v>
      </c>
      <c r="C152">
        <f t="shared" si="8"/>
        <v>1233.3333333333333</v>
      </c>
      <c r="E152">
        <f t="shared" si="7"/>
        <v>0</v>
      </c>
      <c r="F152">
        <f t="shared" si="9"/>
        <v>0</v>
      </c>
      <c r="R152" s="4"/>
      <c r="S152" s="4"/>
    </row>
    <row r="153" spans="2:19">
      <c r="B153">
        <v>149</v>
      </c>
      <c r="C153">
        <f t="shared" si="8"/>
        <v>1241.6666666666667</v>
      </c>
      <c r="E153">
        <f t="shared" si="7"/>
        <v>0</v>
      </c>
      <c r="F153">
        <f t="shared" si="9"/>
        <v>0</v>
      </c>
      <c r="S153" s="4"/>
    </row>
    <row r="154" spans="2:19">
      <c r="B154">
        <v>150</v>
      </c>
      <c r="C154">
        <f t="shared" si="8"/>
        <v>1250</v>
      </c>
      <c r="E154">
        <f t="shared" si="7"/>
        <v>0</v>
      </c>
      <c r="F154">
        <f t="shared" si="9"/>
        <v>0</v>
      </c>
      <c r="R154" s="4"/>
    </row>
    <row r="155" spans="2:19">
      <c r="B155">
        <v>151</v>
      </c>
      <c r="C155">
        <f t="shared" si="8"/>
        <v>1258.3333333333333</v>
      </c>
      <c r="E155">
        <f t="shared" si="7"/>
        <v>0</v>
      </c>
      <c r="F155">
        <f t="shared" si="9"/>
        <v>0</v>
      </c>
      <c r="R155" s="4"/>
    </row>
    <row r="156" spans="2:19">
      <c r="B156">
        <v>152</v>
      </c>
      <c r="C156">
        <f t="shared" si="8"/>
        <v>1266.6666666666667</v>
      </c>
      <c r="E156">
        <f t="shared" si="7"/>
        <v>0</v>
      </c>
      <c r="F156">
        <f t="shared" si="9"/>
        <v>0</v>
      </c>
    </row>
    <row r="157" spans="2:19">
      <c r="B157">
        <v>153</v>
      </c>
      <c r="C157">
        <f t="shared" si="8"/>
        <v>1275</v>
      </c>
      <c r="E157">
        <f t="shared" si="7"/>
        <v>0</v>
      </c>
      <c r="F157">
        <f t="shared" si="9"/>
        <v>0</v>
      </c>
      <c r="R157" s="4"/>
    </row>
    <row r="158" spans="2:19">
      <c r="B158">
        <v>154</v>
      </c>
      <c r="C158">
        <f t="shared" si="8"/>
        <v>1283.3333333333335</v>
      </c>
      <c r="E158">
        <f t="shared" si="7"/>
        <v>0</v>
      </c>
      <c r="F158">
        <f t="shared" si="9"/>
        <v>0</v>
      </c>
    </row>
    <row r="159" spans="2:19">
      <c r="B159">
        <v>155</v>
      </c>
      <c r="C159">
        <f t="shared" si="8"/>
        <v>1291.6666666666665</v>
      </c>
      <c r="E159">
        <f t="shared" si="7"/>
        <v>0</v>
      </c>
      <c r="F159">
        <f t="shared" si="9"/>
        <v>0</v>
      </c>
      <c r="P159" s="4"/>
      <c r="Q159" s="4"/>
    </row>
    <row r="160" spans="2:19">
      <c r="B160">
        <v>156</v>
      </c>
      <c r="C160">
        <f t="shared" si="8"/>
        <v>1300</v>
      </c>
      <c r="E160">
        <f t="shared" si="7"/>
        <v>0</v>
      </c>
      <c r="F160">
        <f t="shared" si="9"/>
        <v>0</v>
      </c>
      <c r="R160" s="4"/>
    </row>
    <row r="161" spans="2:18">
      <c r="B161">
        <v>157</v>
      </c>
      <c r="C161">
        <f t="shared" si="8"/>
        <v>1308.3333333333335</v>
      </c>
      <c r="E161">
        <f t="shared" si="7"/>
        <v>0</v>
      </c>
      <c r="F161">
        <f t="shared" si="9"/>
        <v>0</v>
      </c>
    </row>
    <row r="162" spans="2:18">
      <c r="B162">
        <v>158</v>
      </c>
      <c r="C162">
        <f t="shared" si="8"/>
        <v>1316.6666666666665</v>
      </c>
      <c r="E162">
        <f t="shared" si="7"/>
        <v>0</v>
      </c>
      <c r="F162">
        <f t="shared" si="9"/>
        <v>0</v>
      </c>
      <c r="R162" s="4"/>
    </row>
    <row r="163" spans="2:18">
      <c r="B163">
        <v>159</v>
      </c>
      <c r="C163">
        <f t="shared" si="8"/>
        <v>1325</v>
      </c>
      <c r="E163">
        <f t="shared" si="7"/>
        <v>0</v>
      </c>
      <c r="F163">
        <f t="shared" si="9"/>
        <v>0</v>
      </c>
      <c r="R163" s="4"/>
    </row>
    <row r="164" spans="2:18">
      <c r="B164">
        <v>160</v>
      </c>
      <c r="C164">
        <f t="shared" si="8"/>
        <v>1333.3333333333335</v>
      </c>
      <c r="E164">
        <f t="shared" ref="E164:E183" si="10">$B$2*10^(-6)*D164/$C$2*7.45*10^(-6)*10^6/$D$2*2*60</f>
        <v>0</v>
      </c>
      <c r="F164">
        <f t="shared" si="9"/>
        <v>0</v>
      </c>
      <c r="R164" s="4"/>
    </row>
    <row r="165" spans="2:18">
      <c r="B165">
        <v>161</v>
      </c>
      <c r="C165">
        <f t="shared" si="8"/>
        <v>1341.6666666666665</v>
      </c>
      <c r="E165">
        <f t="shared" si="10"/>
        <v>0</v>
      </c>
      <c r="F165">
        <f t="shared" si="9"/>
        <v>0</v>
      </c>
      <c r="R165" s="4"/>
    </row>
    <row r="166" spans="2:18">
      <c r="B166">
        <v>162</v>
      </c>
      <c r="C166">
        <f t="shared" si="8"/>
        <v>1350</v>
      </c>
      <c r="E166">
        <f t="shared" si="10"/>
        <v>0</v>
      </c>
      <c r="F166">
        <f t="shared" si="9"/>
        <v>0</v>
      </c>
      <c r="R166" s="4"/>
    </row>
    <row r="167" spans="2:18">
      <c r="B167">
        <v>163</v>
      </c>
      <c r="C167">
        <f t="shared" si="8"/>
        <v>1358.3333333333335</v>
      </c>
      <c r="E167">
        <f t="shared" si="10"/>
        <v>0</v>
      </c>
      <c r="F167">
        <f t="shared" si="9"/>
        <v>0</v>
      </c>
      <c r="R167" s="4"/>
    </row>
    <row r="168" spans="2:18">
      <c r="B168">
        <v>164</v>
      </c>
      <c r="C168">
        <f t="shared" si="8"/>
        <v>1366.6666666666665</v>
      </c>
      <c r="E168">
        <f t="shared" si="10"/>
        <v>0</v>
      </c>
      <c r="F168">
        <f t="shared" si="9"/>
        <v>0</v>
      </c>
    </row>
    <row r="169" spans="2:18">
      <c r="B169">
        <v>165</v>
      </c>
      <c r="C169">
        <f t="shared" si="8"/>
        <v>1375</v>
      </c>
      <c r="E169">
        <f t="shared" si="10"/>
        <v>0</v>
      </c>
      <c r="F169">
        <f t="shared" si="9"/>
        <v>0</v>
      </c>
      <c r="R169" s="4"/>
    </row>
    <row r="170" spans="2:18">
      <c r="B170">
        <v>166</v>
      </c>
      <c r="C170">
        <f t="shared" si="8"/>
        <v>1383.3333333333335</v>
      </c>
      <c r="E170">
        <f t="shared" si="10"/>
        <v>0</v>
      </c>
      <c r="F170">
        <f t="shared" si="9"/>
        <v>0</v>
      </c>
      <c r="R170" s="4"/>
    </row>
    <row r="171" spans="2:18">
      <c r="B171">
        <v>167</v>
      </c>
      <c r="C171">
        <f t="shared" si="8"/>
        <v>1391.6666666666665</v>
      </c>
      <c r="E171">
        <f t="shared" si="10"/>
        <v>0</v>
      </c>
      <c r="F171">
        <f t="shared" si="9"/>
        <v>0</v>
      </c>
      <c r="R171" s="4"/>
    </row>
    <row r="172" spans="2:18">
      <c r="B172">
        <v>168</v>
      </c>
      <c r="C172">
        <f t="shared" si="8"/>
        <v>1400</v>
      </c>
      <c r="E172">
        <f t="shared" si="10"/>
        <v>0</v>
      </c>
      <c r="F172">
        <f t="shared" si="9"/>
        <v>0</v>
      </c>
    </row>
    <row r="173" spans="2:18">
      <c r="B173">
        <v>169</v>
      </c>
      <c r="C173">
        <f t="shared" si="8"/>
        <v>1408.3333333333335</v>
      </c>
      <c r="E173">
        <f t="shared" si="10"/>
        <v>0</v>
      </c>
      <c r="F173">
        <f t="shared" si="9"/>
        <v>0</v>
      </c>
      <c r="R173" s="4"/>
    </row>
    <row r="174" spans="2:18">
      <c r="B174">
        <v>170</v>
      </c>
      <c r="C174">
        <f t="shared" si="8"/>
        <v>1416.6666666666665</v>
      </c>
      <c r="E174">
        <f t="shared" si="10"/>
        <v>0</v>
      </c>
      <c r="F174">
        <f t="shared" si="9"/>
        <v>0</v>
      </c>
    </row>
    <row r="175" spans="2:18">
      <c r="B175">
        <v>171</v>
      </c>
      <c r="C175">
        <f t="shared" si="8"/>
        <v>1425</v>
      </c>
      <c r="E175">
        <f t="shared" si="10"/>
        <v>0</v>
      </c>
      <c r="F175">
        <f t="shared" si="9"/>
        <v>0</v>
      </c>
    </row>
    <row r="176" spans="2:18">
      <c r="B176">
        <v>172</v>
      </c>
      <c r="C176">
        <f t="shared" si="8"/>
        <v>1433.3333333333335</v>
      </c>
      <c r="E176">
        <f t="shared" si="10"/>
        <v>0</v>
      </c>
      <c r="F176">
        <f t="shared" si="9"/>
        <v>0</v>
      </c>
      <c r="R176" s="4"/>
    </row>
    <row r="177" spans="2:18">
      <c r="B177">
        <v>173</v>
      </c>
      <c r="C177">
        <f t="shared" si="8"/>
        <v>1441.6666666666665</v>
      </c>
      <c r="E177">
        <f t="shared" si="10"/>
        <v>0</v>
      </c>
      <c r="F177">
        <f t="shared" si="9"/>
        <v>0</v>
      </c>
      <c r="R177" s="4"/>
    </row>
    <row r="178" spans="2:18">
      <c r="B178">
        <v>174</v>
      </c>
      <c r="C178">
        <f t="shared" si="8"/>
        <v>1450</v>
      </c>
      <c r="E178">
        <f t="shared" si="10"/>
        <v>0</v>
      </c>
      <c r="F178">
        <f t="shared" si="9"/>
        <v>0</v>
      </c>
      <c r="R178" s="4"/>
    </row>
    <row r="179" spans="2:18">
      <c r="B179">
        <v>175</v>
      </c>
      <c r="C179">
        <f t="shared" si="8"/>
        <v>1458.3333333333335</v>
      </c>
      <c r="E179">
        <f t="shared" si="10"/>
        <v>0</v>
      </c>
      <c r="F179">
        <f t="shared" si="9"/>
        <v>0</v>
      </c>
    </row>
    <row r="180" spans="2:18">
      <c r="B180">
        <v>176</v>
      </c>
      <c r="C180">
        <f t="shared" si="8"/>
        <v>1466.6666666666665</v>
      </c>
      <c r="E180">
        <f t="shared" si="10"/>
        <v>0</v>
      </c>
      <c r="F180">
        <f t="shared" si="9"/>
        <v>0</v>
      </c>
      <c r="Q180" s="4"/>
    </row>
    <row r="181" spans="2:18">
      <c r="B181">
        <v>177</v>
      </c>
      <c r="C181">
        <f t="shared" si="8"/>
        <v>1475</v>
      </c>
      <c r="E181">
        <f t="shared" si="10"/>
        <v>0</v>
      </c>
      <c r="F181">
        <f t="shared" si="9"/>
        <v>0</v>
      </c>
    </row>
    <row r="182" spans="2:18">
      <c r="B182">
        <v>178</v>
      </c>
      <c r="C182">
        <f t="shared" si="8"/>
        <v>1483.3333333333335</v>
      </c>
      <c r="E182">
        <f t="shared" si="10"/>
        <v>0</v>
      </c>
      <c r="F182">
        <f t="shared" si="9"/>
        <v>0</v>
      </c>
    </row>
    <row r="183" spans="2:18">
      <c r="B183">
        <v>179</v>
      </c>
      <c r="C183">
        <f t="shared" si="8"/>
        <v>1491.6666666666665</v>
      </c>
      <c r="E183">
        <f t="shared" si="10"/>
        <v>0</v>
      </c>
      <c r="F183">
        <f t="shared" si="9"/>
        <v>0</v>
      </c>
    </row>
    <row r="184" spans="2:18">
      <c r="B184">
        <v>180</v>
      </c>
      <c r="C184">
        <f t="shared" si="8"/>
        <v>1500</v>
      </c>
      <c r="E184">
        <f t="shared" ref="E184:E204" si="11">$B$2*10^(-6)*D184/$C$2*7.45*10^(-6)*10^6/$D$2*2*60</f>
        <v>0</v>
      </c>
      <c r="F184">
        <f t="shared" si="9"/>
        <v>0</v>
      </c>
    </row>
    <row r="185" spans="2:18">
      <c r="B185">
        <v>181</v>
      </c>
      <c r="C185">
        <f t="shared" si="8"/>
        <v>1508.3333333333335</v>
      </c>
      <c r="E185">
        <f t="shared" si="11"/>
        <v>0</v>
      </c>
      <c r="F185">
        <f t="shared" si="9"/>
        <v>0</v>
      </c>
    </row>
    <row r="186" spans="2:18">
      <c r="B186">
        <v>182</v>
      </c>
      <c r="C186">
        <f t="shared" si="8"/>
        <v>1516.6666666666665</v>
      </c>
      <c r="E186">
        <f t="shared" si="11"/>
        <v>0</v>
      </c>
      <c r="F186">
        <f t="shared" si="9"/>
        <v>0</v>
      </c>
    </row>
    <row r="187" spans="2:18">
      <c r="B187">
        <v>183</v>
      </c>
      <c r="C187">
        <f t="shared" si="8"/>
        <v>1525</v>
      </c>
      <c r="E187">
        <f t="shared" si="11"/>
        <v>0</v>
      </c>
      <c r="F187">
        <f t="shared" si="9"/>
        <v>0</v>
      </c>
    </row>
    <row r="188" spans="2:18">
      <c r="B188">
        <v>184</v>
      </c>
      <c r="C188">
        <f t="shared" si="8"/>
        <v>1533.3333333333335</v>
      </c>
      <c r="E188">
        <f t="shared" si="11"/>
        <v>0</v>
      </c>
      <c r="F188">
        <f t="shared" si="9"/>
        <v>0</v>
      </c>
    </row>
    <row r="189" spans="2:18">
      <c r="B189">
        <v>185</v>
      </c>
      <c r="C189">
        <f t="shared" si="8"/>
        <v>1541.6666666666665</v>
      </c>
      <c r="E189">
        <f t="shared" si="11"/>
        <v>0</v>
      </c>
      <c r="F189">
        <f t="shared" si="9"/>
        <v>0</v>
      </c>
    </row>
    <row r="190" spans="2:18">
      <c r="B190">
        <v>186</v>
      </c>
      <c r="C190">
        <f t="shared" si="8"/>
        <v>1550</v>
      </c>
      <c r="E190">
        <f t="shared" si="11"/>
        <v>0</v>
      </c>
      <c r="F190">
        <f t="shared" si="9"/>
        <v>0</v>
      </c>
    </row>
    <row r="191" spans="2:18">
      <c r="B191">
        <v>187</v>
      </c>
      <c r="C191">
        <f t="shared" si="8"/>
        <v>1558.3333333333335</v>
      </c>
      <c r="E191">
        <f t="shared" si="11"/>
        <v>0</v>
      </c>
      <c r="F191">
        <f t="shared" si="9"/>
        <v>0</v>
      </c>
    </row>
    <row r="192" spans="2:18">
      <c r="B192">
        <v>188</v>
      </c>
      <c r="C192">
        <f t="shared" si="8"/>
        <v>1566.6666666666665</v>
      </c>
      <c r="E192">
        <f t="shared" si="11"/>
        <v>0</v>
      </c>
      <c r="F192">
        <f t="shared" si="9"/>
        <v>0</v>
      </c>
    </row>
    <row r="193" spans="2:6">
      <c r="B193">
        <v>189</v>
      </c>
      <c r="C193">
        <f t="shared" si="8"/>
        <v>1575</v>
      </c>
      <c r="E193">
        <f t="shared" si="11"/>
        <v>0</v>
      </c>
      <c r="F193">
        <f t="shared" si="9"/>
        <v>0</v>
      </c>
    </row>
    <row r="194" spans="2:6">
      <c r="B194">
        <v>190</v>
      </c>
      <c r="C194">
        <f t="shared" si="8"/>
        <v>1583.3333333333335</v>
      </c>
      <c r="E194">
        <f t="shared" si="11"/>
        <v>0</v>
      </c>
      <c r="F194">
        <f t="shared" si="9"/>
        <v>0</v>
      </c>
    </row>
    <row r="195" spans="2:6">
      <c r="B195">
        <v>191</v>
      </c>
      <c r="C195">
        <f t="shared" si="8"/>
        <v>1591.6666666666665</v>
      </c>
      <c r="E195">
        <f t="shared" si="11"/>
        <v>0</v>
      </c>
      <c r="F195">
        <f t="shared" si="9"/>
        <v>0</v>
      </c>
    </row>
    <row r="196" spans="2:6">
      <c r="B196">
        <v>192</v>
      </c>
      <c r="C196">
        <f t="shared" si="8"/>
        <v>1600</v>
      </c>
      <c r="E196">
        <f t="shared" si="11"/>
        <v>0</v>
      </c>
      <c r="F196">
        <f t="shared" si="9"/>
        <v>0</v>
      </c>
    </row>
    <row r="197" spans="2:6">
      <c r="B197">
        <v>193</v>
      </c>
      <c r="C197">
        <f t="shared" ref="C197:C204" si="12">B197*100/60*5</f>
        <v>1608.3333333333335</v>
      </c>
      <c r="E197">
        <f t="shared" si="11"/>
        <v>0</v>
      </c>
      <c r="F197">
        <f t="shared" ref="F197:F204" si="13">E197*5</f>
        <v>0</v>
      </c>
    </row>
    <row r="198" spans="2:6">
      <c r="B198">
        <v>194</v>
      </c>
      <c r="C198">
        <f t="shared" si="12"/>
        <v>1616.6666666666665</v>
      </c>
      <c r="E198">
        <f t="shared" si="11"/>
        <v>0</v>
      </c>
      <c r="F198">
        <f t="shared" si="13"/>
        <v>0</v>
      </c>
    </row>
    <row r="199" spans="2:6">
      <c r="B199">
        <v>195</v>
      </c>
      <c r="C199">
        <f t="shared" si="12"/>
        <v>1625</v>
      </c>
      <c r="E199">
        <f t="shared" si="11"/>
        <v>0</v>
      </c>
      <c r="F199">
        <f t="shared" si="13"/>
        <v>0</v>
      </c>
    </row>
    <row r="200" spans="2:6">
      <c r="B200">
        <v>196</v>
      </c>
      <c r="C200">
        <f t="shared" si="12"/>
        <v>1633.3333333333335</v>
      </c>
      <c r="E200">
        <f t="shared" si="11"/>
        <v>0</v>
      </c>
      <c r="F200">
        <f t="shared" si="13"/>
        <v>0</v>
      </c>
    </row>
    <row r="201" spans="2:6">
      <c r="B201">
        <v>197</v>
      </c>
      <c r="C201">
        <f t="shared" si="12"/>
        <v>1641.6666666666665</v>
      </c>
      <c r="E201">
        <f t="shared" si="11"/>
        <v>0</v>
      </c>
      <c r="F201">
        <f t="shared" si="13"/>
        <v>0</v>
      </c>
    </row>
    <row r="202" spans="2:6">
      <c r="B202">
        <v>198</v>
      </c>
      <c r="C202">
        <f t="shared" si="12"/>
        <v>1650</v>
      </c>
      <c r="E202">
        <f t="shared" si="11"/>
        <v>0</v>
      </c>
      <c r="F202">
        <f t="shared" si="13"/>
        <v>0</v>
      </c>
    </row>
    <row r="203" spans="2:6">
      <c r="B203">
        <v>199</v>
      </c>
      <c r="C203">
        <f t="shared" si="12"/>
        <v>1658.3333333333335</v>
      </c>
      <c r="E203">
        <f t="shared" si="11"/>
        <v>0</v>
      </c>
      <c r="F203">
        <f t="shared" si="13"/>
        <v>0</v>
      </c>
    </row>
    <row r="204" spans="2:6">
      <c r="B204">
        <v>200</v>
      </c>
      <c r="C204">
        <f t="shared" si="12"/>
        <v>1666.6666666666665</v>
      </c>
      <c r="E204">
        <f t="shared" si="11"/>
        <v>0</v>
      </c>
      <c r="F204">
        <f t="shared" si="13"/>
        <v>0</v>
      </c>
    </row>
  </sheetData>
  <phoneticPr fontId="1" type="noConversion"/>
  <pageMargins left="0.7" right="0.7" top="0.75" bottom="0.75" header="0.3" footer="0.3"/>
  <pageSetup paperSize="1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04"/>
  <sheetViews>
    <sheetView zoomScale="85" zoomScaleNormal="85" zoomScalePageLayoutView="85" workbookViewId="0">
      <selection activeCell="G11" sqref="G11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19</v>
      </c>
      <c r="F1" t="s">
        <v>18</v>
      </c>
      <c r="H1" t="s">
        <v>20</v>
      </c>
      <c r="J1" t="s">
        <v>21</v>
      </c>
    </row>
    <row r="2" spans="2:24">
      <c r="B2">
        <v>10.199999999999999</v>
      </c>
      <c r="C2" s="7">
        <v>561</v>
      </c>
      <c r="D2" s="6">
        <v>19.86</v>
      </c>
      <c r="G2" s="10"/>
      <c r="L2" s="1"/>
      <c r="X2" s="4"/>
    </row>
    <row r="3" spans="2:24">
      <c r="C3" t="s">
        <v>2</v>
      </c>
      <c r="D3" t="s">
        <v>9</v>
      </c>
      <c r="E3" t="s">
        <v>17</v>
      </c>
      <c r="F3" t="s">
        <v>3</v>
      </c>
      <c r="J3" s="2"/>
      <c r="K3" s="2" t="s">
        <v>6</v>
      </c>
      <c r="L3" s="2"/>
      <c r="M3" s="2"/>
    </row>
    <row r="4" spans="2:24">
      <c r="B4">
        <v>0</v>
      </c>
      <c r="C4">
        <f>B4*100/60*5</f>
        <v>0</v>
      </c>
      <c r="D4">
        <v>58.6</v>
      </c>
      <c r="E4">
        <f>$B$2*10^(-6)*D4/$C$2*7.45*10^(-6)*10^6/$D$2*2*60</f>
        <v>4.7961549024993129E-5</v>
      </c>
      <c r="F4">
        <f>E4*5</f>
        <v>2.3980774512496564E-4</v>
      </c>
      <c r="H4">
        <f>SUM(F4:F203)</f>
        <v>10.951793825872013</v>
      </c>
      <c r="J4" s="2"/>
      <c r="K4" s="2" t="s">
        <v>7</v>
      </c>
      <c r="L4" s="2" t="s">
        <v>8</v>
      </c>
      <c r="M4" s="2" t="s">
        <v>9</v>
      </c>
    </row>
    <row r="5" spans="2:24">
      <c r="B5">
        <v>1</v>
      </c>
      <c r="C5">
        <f t="shared" ref="C5:C68" si="0">B5*100/60*5</f>
        <v>8.3333333333333339</v>
      </c>
      <c r="D5">
        <v>14.9</v>
      </c>
      <c r="E5">
        <f>$B$2*10^(-6)*D5/$C$2*7.45*10^(-6)*10^6/$D$2*2*60</f>
        <v>1.2195001373249109E-5</v>
      </c>
      <c r="F5">
        <f t="shared" ref="F5:F68" si="1">E5*5</f>
        <v>6.0975006866245546E-5</v>
      </c>
      <c r="J5" s="2" t="s">
        <v>10</v>
      </c>
      <c r="K5" s="3">
        <v>7.4499999999999998E-6</v>
      </c>
      <c r="L5" s="2" t="s">
        <v>11</v>
      </c>
      <c r="M5" s="2">
        <v>31660.799999999999</v>
      </c>
    </row>
    <row r="6" spans="2:24">
      <c r="B6">
        <v>2</v>
      </c>
      <c r="C6">
        <f t="shared" si="0"/>
        <v>16.666666666666668</v>
      </c>
      <c r="D6">
        <v>10.6</v>
      </c>
      <c r="E6">
        <f t="shared" ref="E6:E69" si="2">$B$2*10^(-6)*D6/$C$2*7.45*10^(-6)*10^6/$D$2*2*60</f>
        <v>8.6756385608349353E-6</v>
      </c>
      <c r="F6">
        <f t="shared" si="1"/>
        <v>4.3378192804174675E-5</v>
      </c>
      <c r="J6" s="2" t="s">
        <v>12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f t="shared" si="0"/>
        <v>25</v>
      </c>
      <c r="D7">
        <v>13</v>
      </c>
      <c r="E7">
        <f t="shared" si="2"/>
        <v>1.0639934084042845E-5</v>
      </c>
      <c r="F7">
        <f t="shared" si="1"/>
        <v>5.3199670420214227E-5</v>
      </c>
      <c r="J7" s="2"/>
      <c r="K7" s="2"/>
      <c r="L7" s="2"/>
      <c r="M7" s="2"/>
      <c r="O7" s="1"/>
    </row>
    <row r="8" spans="2:24">
      <c r="B8">
        <v>4</v>
      </c>
      <c r="C8">
        <f t="shared" si="0"/>
        <v>33.333333333333336</v>
      </c>
      <c r="D8">
        <v>12.7</v>
      </c>
      <c r="E8">
        <f t="shared" si="2"/>
        <v>1.0394397143641855E-5</v>
      </c>
      <c r="F8">
        <f t="shared" si="1"/>
        <v>5.1971985718209274E-5</v>
      </c>
      <c r="J8" s="2"/>
      <c r="K8" s="2" t="s">
        <v>13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f t="shared" si="0"/>
        <v>41.666666666666671</v>
      </c>
      <c r="D9">
        <v>12.9</v>
      </c>
      <c r="E9">
        <f t="shared" si="2"/>
        <v>1.0558088437242514E-5</v>
      </c>
      <c r="F9">
        <f t="shared" si="1"/>
        <v>5.2790442186212574E-5</v>
      </c>
      <c r="J9" s="2"/>
      <c r="K9" s="2" t="s">
        <v>14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f t="shared" si="0"/>
        <v>50</v>
      </c>
      <c r="D10">
        <v>10.7</v>
      </c>
      <c r="E10">
        <f t="shared" si="2"/>
        <v>8.7574842076352616E-6</v>
      </c>
      <c r="F10">
        <f t="shared" si="1"/>
        <v>4.3787421038176308E-5</v>
      </c>
      <c r="J10" s="2"/>
      <c r="K10" s="2" t="s">
        <v>15</v>
      </c>
      <c r="L10" s="3">
        <f>L9/D2*1000000</f>
        <v>9.1085121868114409E-5</v>
      </c>
      <c r="M10" s="2"/>
    </row>
    <row r="11" spans="2:24">
      <c r="B11">
        <v>7</v>
      </c>
      <c r="C11">
        <f t="shared" si="0"/>
        <v>58.333333333333329</v>
      </c>
      <c r="D11">
        <v>11.9</v>
      </c>
      <c r="E11">
        <f t="shared" si="2"/>
        <v>9.7396319692392175E-6</v>
      </c>
      <c r="F11">
        <f t="shared" si="1"/>
        <v>4.8698159846196087E-5</v>
      </c>
    </row>
    <row r="12" spans="2:24">
      <c r="B12">
        <v>8</v>
      </c>
      <c r="C12">
        <f t="shared" si="0"/>
        <v>66.666666666666671</v>
      </c>
      <c r="D12">
        <v>14.5</v>
      </c>
      <c r="E12">
        <f t="shared" si="2"/>
        <v>1.1867618786047789E-5</v>
      </c>
      <c r="F12">
        <f t="shared" si="1"/>
        <v>5.9338093930238946E-5</v>
      </c>
    </row>
    <row r="13" spans="2:24">
      <c r="B13">
        <v>9</v>
      </c>
      <c r="C13">
        <f t="shared" si="0"/>
        <v>75</v>
      </c>
      <c r="D13">
        <v>18.100000000000001</v>
      </c>
      <c r="E13">
        <f t="shared" si="2"/>
        <v>1.4814062070859655E-5</v>
      </c>
      <c r="F13">
        <f t="shared" si="1"/>
        <v>7.4070310354298278E-5</v>
      </c>
    </row>
    <row r="14" spans="2:24">
      <c r="B14">
        <v>10</v>
      </c>
      <c r="C14">
        <f t="shared" si="0"/>
        <v>83.333333333333343</v>
      </c>
      <c r="D14">
        <v>14.7</v>
      </c>
      <c r="E14">
        <f t="shared" si="2"/>
        <v>1.2031310079648446E-5</v>
      </c>
      <c r="F14">
        <f t="shared" si="1"/>
        <v>6.0156550398242233E-5</v>
      </c>
    </row>
    <row r="15" spans="2:24">
      <c r="B15">
        <v>11</v>
      </c>
      <c r="C15">
        <f t="shared" si="0"/>
        <v>91.666666666666657</v>
      </c>
      <c r="D15">
        <v>13.1</v>
      </c>
      <c r="E15">
        <f t="shared" si="2"/>
        <v>1.0721779730843173E-5</v>
      </c>
      <c r="F15">
        <f t="shared" si="1"/>
        <v>5.3608898654215867E-5</v>
      </c>
    </row>
    <row r="16" spans="2:24">
      <c r="B16">
        <v>12</v>
      </c>
      <c r="C16">
        <f t="shared" si="0"/>
        <v>100</v>
      </c>
      <c r="D16">
        <v>16.100000000000001</v>
      </c>
      <c r="E16">
        <f t="shared" si="2"/>
        <v>1.3177149134853063E-5</v>
      </c>
      <c r="F16">
        <f t="shared" si="1"/>
        <v>6.5885745674265319E-5</v>
      </c>
    </row>
    <row r="17" spans="2:24">
      <c r="B17">
        <v>13</v>
      </c>
      <c r="C17">
        <f t="shared" si="0"/>
        <v>108.33333333333334</v>
      </c>
      <c r="D17">
        <v>10.4</v>
      </c>
      <c r="E17">
        <f t="shared" si="2"/>
        <v>8.511947267234276E-6</v>
      </c>
      <c r="F17">
        <f t="shared" si="1"/>
        <v>4.2559736336171382E-5</v>
      </c>
    </row>
    <row r="18" spans="2:24">
      <c r="B18">
        <v>14</v>
      </c>
      <c r="C18">
        <f t="shared" si="0"/>
        <v>116.66666666666666</v>
      </c>
      <c r="D18">
        <v>24.4</v>
      </c>
      <c r="E18">
        <f t="shared" si="2"/>
        <v>1.9970337819280413E-5</v>
      </c>
      <c r="F18">
        <f t="shared" si="1"/>
        <v>9.9851689096402068E-5</v>
      </c>
    </row>
    <row r="19" spans="2:24">
      <c r="B19">
        <v>15</v>
      </c>
      <c r="C19">
        <f t="shared" si="0"/>
        <v>125</v>
      </c>
      <c r="D19">
        <v>18.3</v>
      </c>
      <c r="E19">
        <f t="shared" si="2"/>
        <v>1.4977753364460312E-5</v>
      </c>
      <c r="F19">
        <f t="shared" si="1"/>
        <v>7.4888766822301558E-5</v>
      </c>
    </row>
    <row r="20" spans="2:24">
      <c r="B20">
        <v>16</v>
      </c>
      <c r="C20">
        <f t="shared" si="0"/>
        <v>133.33333333333334</v>
      </c>
      <c r="D20">
        <v>10.3</v>
      </c>
      <c r="E20">
        <f>$B$2*10^(-6)*D20/$C$2*7.45*10^(-6)*10^6/$D$2*2*60</f>
        <v>8.4301016204339463E-6</v>
      </c>
      <c r="F20">
        <f t="shared" si="1"/>
        <v>4.2150508102169735E-5</v>
      </c>
    </row>
    <row r="21" spans="2:24">
      <c r="B21">
        <v>17</v>
      </c>
      <c r="C21">
        <f t="shared" si="0"/>
        <v>141.66666666666666</v>
      </c>
      <c r="D21">
        <v>13.4</v>
      </c>
      <c r="E21">
        <f t="shared" si="2"/>
        <v>1.0967316671244166E-5</v>
      </c>
      <c r="F21">
        <f t="shared" si="1"/>
        <v>5.4836583356220827E-5</v>
      </c>
    </row>
    <row r="22" spans="2:24">
      <c r="B22">
        <v>18</v>
      </c>
      <c r="C22">
        <f t="shared" si="0"/>
        <v>150</v>
      </c>
      <c r="D22">
        <v>19.7</v>
      </c>
      <c r="E22">
        <f t="shared" si="2"/>
        <v>1.6123592419664924E-5</v>
      </c>
      <c r="F22">
        <f t="shared" si="1"/>
        <v>8.0617962098324624E-5</v>
      </c>
    </row>
    <row r="23" spans="2:24">
      <c r="B23">
        <v>19</v>
      </c>
      <c r="C23">
        <f t="shared" si="0"/>
        <v>158.33333333333334</v>
      </c>
      <c r="D23">
        <v>11.6</v>
      </c>
      <c r="E23">
        <f t="shared" si="2"/>
        <v>9.4940950288382302E-6</v>
      </c>
      <c r="F23">
        <f t="shared" si="1"/>
        <v>4.7470475144191154E-5</v>
      </c>
    </row>
    <row r="24" spans="2:24">
      <c r="B24">
        <v>20</v>
      </c>
      <c r="C24">
        <f t="shared" si="0"/>
        <v>166.66666666666669</v>
      </c>
      <c r="D24">
        <v>29.4</v>
      </c>
      <c r="E24">
        <f t="shared" si="2"/>
        <v>2.4062620159296892E-5</v>
      </c>
      <c r="F24">
        <f t="shared" si="1"/>
        <v>1.2031310079648447E-4</v>
      </c>
    </row>
    <row r="25" spans="2:24">
      <c r="B25">
        <v>21</v>
      </c>
      <c r="C25">
        <f t="shared" si="0"/>
        <v>175</v>
      </c>
      <c r="D25">
        <v>61.3</v>
      </c>
      <c r="E25">
        <f>$B$2*10^(-6)*D25/$C$2*7.45*10^(-6)*10^6/$D$2*2*60</f>
        <v>5.0171381488602025E-5</v>
      </c>
      <c r="F25">
        <f t="shared" si="1"/>
        <v>2.508569074430101E-4</v>
      </c>
    </row>
    <row r="26" spans="2:24">
      <c r="B26">
        <v>22</v>
      </c>
      <c r="C26">
        <f t="shared" si="0"/>
        <v>183.33333333333331</v>
      </c>
      <c r="D26">
        <v>68.7</v>
      </c>
      <c r="E26">
        <f>$B$2*10^(-6)*D26/$C$2*7.45*10^(-6)*10^6/$D$2*2*60</f>
        <v>5.6227959351826423E-5</v>
      </c>
      <c r="F26">
        <f t="shared" si="1"/>
        <v>2.8113979675913211E-4</v>
      </c>
    </row>
    <row r="27" spans="2:24">
      <c r="B27">
        <v>23</v>
      </c>
      <c r="C27">
        <f t="shared" si="0"/>
        <v>191.66666666666669</v>
      </c>
      <c r="D27">
        <v>112.8</v>
      </c>
      <c r="E27">
        <f t="shared" si="2"/>
        <v>9.232188959077176E-5</v>
      </c>
      <c r="F27">
        <f t="shared" si="1"/>
        <v>4.6160944795385877E-4</v>
      </c>
    </row>
    <row r="28" spans="2:24">
      <c r="B28">
        <v>24</v>
      </c>
      <c r="C28">
        <f t="shared" si="0"/>
        <v>200</v>
      </c>
      <c r="D28">
        <f>D27/2+D29/2</f>
        <v>124.5</v>
      </c>
      <c r="E28">
        <f t="shared" si="2"/>
        <v>1.0189783026641033E-4</v>
      </c>
      <c r="F28">
        <f t="shared" si="1"/>
        <v>5.0948915133205161E-4</v>
      </c>
    </row>
    <row r="29" spans="2:24">
      <c r="B29">
        <v>25</v>
      </c>
      <c r="C29">
        <f t="shared" si="0"/>
        <v>208.33333333333331</v>
      </c>
      <c r="D29">
        <v>136.19999999999999</v>
      </c>
      <c r="E29">
        <f t="shared" si="2"/>
        <v>1.1147377094204886E-4</v>
      </c>
      <c r="F29">
        <f t="shared" si="1"/>
        <v>5.5736885471024424E-4</v>
      </c>
      <c r="X29" s="4"/>
    </row>
    <row r="30" spans="2:24">
      <c r="B30">
        <v>26</v>
      </c>
      <c r="C30">
        <f t="shared" si="0"/>
        <v>216.66666666666669</v>
      </c>
      <c r="D30">
        <v>211.3</v>
      </c>
      <c r="E30">
        <f t="shared" si="2"/>
        <v>1.7293985168909641E-4</v>
      </c>
      <c r="F30">
        <f t="shared" si="1"/>
        <v>8.6469925844548205E-4</v>
      </c>
    </row>
    <row r="31" spans="2:24">
      <c r="B31">
        <v>27</v>
      </c>
      <c r="C31">
        <f t="shared" si="0"/>
        <v>225</v>
      </c>
      <c r="D31">
        <v>242.1</v>
      </c>
      <c r="E31">
        <f t="shared" si="2"/>
        <v>1.9814831090359786E-4</v>
      </c>
      <c r="F31">
        <f t="shared" si="1"/>
        <v>9.9074155451798931E-4</v>
      </c>
    </row>
    <row r="32" spans="2:24">
      <c r="B32">
        <v>28</v>
      </c>
      <c r="C32">
        <f t="shared" si="0"/>
        <v>233.33333333333331</v>
      </c>
      <c r="D32">
        <v>221.9</v>
      </c>
      <c r="E32">
        <f t="shared" si="2"/>
        <v>1.816154902499313E-4</v>
      </c>
      <c r="F32">
        <f t="shared" si="1"/>
        <v>9.0807745124965654E-4</v>
      </c>
      <c r="L32" t="s">
        <v>22</v>
      </c>
      <c r="M32" t="s">
        <v>23</v>
      </c>
      <c r="N32" t="s">
        <v>24</v>
      </c>
      <c r="O32" t="s">
        <v>25</v>
      </c>
      <c r="P32" t="s">
        <v>26</v>
      </c>
      <c r="Q32" t="s">
        <v>27</v>
      </c>
      <c r="R32" t="s">
        <v>5</v>
      </c>
    </row>
    <row r="33" spans="1:26">
      <c r="B33">
        <v>29</v>
      </c>
      <c r="C33">
        <f t="shared" si="0"/>
        <v>241.66666666666669</v>
      </c>
      <c r="D33">
        <v>246.7</v>
      </c>
      <c r="E33">
        <f t="shared" si="2"/>
        <v>2.0191321065641304E-4</v>
      </c>
      <c r="F33">
        <f t="shared" si="1"/>
        <v>1.0095660532820651E-3</v>
      </c>
      <c r="L33">
        <v>1</v>
      </c>
      <c r="M33">
        <v>3.4849999999999999</v>
      </c>
      <c r="N33">
        <v>58.6</v>
      </c>
      <c r="O33" s="4">
        <v>11.8</v>
      </c>
      <c r="P33" s="4">
        <v>6.2E-2</v>
      </c>
      <c r="Q33" s="4">
        <v>28.510999999999999</v>
      </c>
      <c r="R33" s="4">
        <v>0.46400000000000002</v>
      </c>
      <c r="S33" s="4"/>
      <c r="Z33" s="4"/>
    </row>
    <row r="34" spans="1:26">
      <c r="B34">
        <v>30</v>
      </c>
      <c r="C34">
        <f t="shared" si="0"/>
        <v>250</v>
      </c>
      <c r="D34">
        <v>276.10000000000002</v>
      </c>
      <c r="E34">
        <f t="shared" si="2"/>
        <v>2.2597583081571002E-4</v>
      </c>
      <c r="F34">
        <f t="shared" si="1"/>
        <v>1.1298791540785501E-3</v>
      </c>
      <c r="L34">
        <v>2</v>
      </c>
      <c r="M34">
        <v>8.5389999999999997</v>
      </c>
      <c r="N34">
        <v>14.9</v>
      </c>
      <c r="O34">
        <v>6</v>
      </c>
      <c r="P34" s="4">
        <v>3.1300000000000001E-2</v>
      </c>
      <c r="Q34" s="4">
        <v>7.234</v>
      </c>
      <c r="R34" s="4">
        <v>3.9940000000000002</v>
      </c>
      <c r="Z34" s="4"/>
    </row>
    <row r="35" spans="1:26">
      <c r="B35" s="5">
        <v>31</v>
      </c>
      <c r="C35">
        <f t="shared" si="0"/>
        <v>258.33333333333331</v>
      </c>
      <c r="D35">
        <v>281</v>
      </c>
      <c r="E35">
        <f t="shared" si="2"/>
        <v>2.2998626750892607E-4</v>
      </c>
      <c r="F35">
        <f t="shared" si="1"/>
        <v>1.1499313375446304E-3</v>
      </c>
      <c r="L35">
        <v>3</v>
      </c>
      <c r="M35">
        <v>8.5690000000000008</v>
      </c>
      <c r="N35">
        <v>10.6</v>
      </c>
      <c r="O35">
        <v>6.7</v>
      </c>
      <c r="P35" s="4">
        <v>2.18E-2</v>
      </c>
      <c r="Q35" s="4">
        <v>5.1360000000000001</v>
      </c>
      <c r="R35" s="4">
        <v>1.119</v>
      </c>
      <c r="X35" s="4"/>
    </row>
    <row r="36" spans="1:26">
      <c r="A36" s="5"/>
      <c r="B36" s="5">
        <v>32</v>
      </c>
      <c r="C36">
        <f t="shared" si="0"/>
        <v>266.66666666666669</v>
      </c>
      <c r="D36">
        <v>292.3</v>
      </c>
      <c r="E36">
        <f t="shared" si="2"/>
        <v>2.3923482559736335E-4</v>
      </c>
      <c r="F36">
        <f t="shared" si="1"/>
        <v>1.1961741279868168E-3</v>
      </c>
      <c r="L36">
        <v>4</v>
      </c>
      <c r="M36">
        <v>18.533999999999999</v>
      </c>
      <c r="N36">
        <v>13</v>
      </c>
      <c r="O36">
        <v>6</v>
      </c>
      <c r="P36" s="4">
        <v>2.98E-2</v>
      </c>
      <c r="Q36" s="4">
        <v>6.3079999999999998</v>
      </c>
      <c r="R36" s="4">
        <v>0.63800000000000001</v>
      </c>
      <c r="X36" s="4"/>
    </row>
    <row r="37" spans="1:26">
      <c r="B37">
        <v>33</v>
      </c>
      <c r="C37">
        <f t="shared" si="0"/>
        <v>275</v>
      </c>
      <c r="D37">
        <v>311.7</v>
      </c>
      <c r="E37">
        <f t="shared" si="2"/>
        <v>2.5511288107662729E-4</v>
      </c>
      <c r="F37">
        <f t="shared" si="1"/>
        <v>1.2755644053831364E-3</v>
      </c>
      <c r="L37">
        <v>5</v>
      </c>
      <c r="M37">
        <v>28.466999999999999</v>
      </c>
      <c r="N37">
        <v>12.7</v>
      </c>
      <c r="O37">
        <v>7.6</v>
      </c>
      <c r="P37" s="4">
        <v>2.2499999999999999E-2</v>
      </c>
      <c r="Q37" s="4">
        <v>6.194</v>
      </c>
      <c r="R37" s="4">
        <v>0.92500000000000004</v>
      </c>
    </row>
    <row r="38" spans="1:26">
      <c r="B38">
        <v>34</v>
      </c>
      <c r="C38">
        <f t="shared" si="0"/>
        <v>283.33333333333331</v>
      </c>
      <c r="D38">
        <v>346.4</v>
      </c>
      <c r="E38">
        <f t="shared" si="2"/>
        <v>2.8351332051634165E-4</v>
      </c>
      <c r="F38">
        <f t="shared" si="1"/>
        <v>1.4175666025817084E-3</v>
      </c>
      <c r="L38">
        <v>6</v>
      </c>
      <c r="M38">
        <v>28.533999999999999</v>
      </c>
      <c r="N38">
        <v>12.9</v>
      </c>
      <c r="O38">
        <v>6.4</v>
      </c>
      <c r="P38" s="4">
        <v>2.6499999999999999E-2</v>
      </c>
      <c r="Q38" s="4">
        <v>6.2919999999999998</v>
      </c>
      <c r="R38" s="4">
        <v>0.34200000000000003</v>
      </c>
    </row>
    <row r="39" spans="1:26">
      <c r="B39">
        <v>35</v>
      </c>
      <c r="C39">
        <f t="shared" si="0"/>
        <v>291.66666666666669</v>
      </c>
      <c r="D39">
        <v>329</v>
      </c>
      <c r="E39">
        <f t="shared" si="2"/>
        <v>2.6927217797308433E-4</v>
      </c>
      <c r="F39">
        <f t="shared" si="1"/>
        <v>1.3463608898654216E-3</v>
      </c>
      <c r="L39">
        <v>7</v>
      </c>
      <c r="M39">
        <v>33.533999999999999</v>
      </c>
      <c r="N39">
        <v>10.7</v>
      </c>
      <c r="O39">
        <v>5.9</v>
      </c>
      <c r="P39" s="4">
        <v>2.52E-2</v>
      </c>
      <c r="Q39" s="4">
        <v>5.21</v>
      </c>
      <c r="R39" s="4">
        <v>1.456</v>
      </c>
      <c r="Z39" s="4"/>
    </row>
    <row r="40" spans="1:26">
      <c r="B40">
        <v>36</v>
      </c>
      <c r="C40">
        <f t="shared" si="0"/>
        <v>300</v>
      </c>
      <c r="D40">
        <f>D39/2+D41/2</f>
        <v>293.10000000000002</v>
      </c>
      <c r="E40">
        <f t="shared" si="2"/>
        <v>2.3988959077176603E-4</v>
      </c>
      <c r="F40">
        <f t="shared" si="1"/>
        <v>1.1994479538588302E-3</v>
      </c>
      <c r="L40">
        <v>8</v>
      </c>
      <c r="M40">
        <v>38.511000000000003</v>
      </c>
      <c r="N40">
        <v>11.9</v>
      </c>
      <c r="O40">
        <v>6</v>
      </c>
      <c r="P40" s="4">
        <v>2.58E-2</v>
      </c>
      <c r="Q40">
        <v>5.7919999999999998</v>
      </c>
      <c r="R40" s="4">
        <v>1.327</v>
      </c>
    </row>
    <row r="41" spans="1:26">
      <c r="B41">
        <v>37</v>
      </c>
      <c r="C41">
        <f t="shared" si="0"/>
        <v>308.33333333333331</v>
      </c>
      <c r="D41">
        <v>257.2</v>
      </c>
      <c r="E41">
        <f t="shared" si="2"/>
        <v>2.1050700357044762E-4</v>
      </c>
      <c r="F41">
        <f t="shared" si="1"/>
        <v>1.0525350178522382E-3</v>
      </c>
      <c r="L41">
        <v>9</v>
      </c>
      <c r="M41">
        <v>43.5</v>
      </c>
      <c r="N41">
        <v>14.5</v>
      </c>
      <c r="O41">
        <v>7.7</v>
      </c>
      <c r="P41">
        <v>2.64E-2</v>
      </c>
      <c r="Q41">
        <v>7.0410000000000004</v>
      </c>
      <c r="R41" s="4">
        <v>0.47899999999999998</v>
      </c>
    </row>
    <row r="42" spans="1:26">
      <c r="B42">
        <v>38</v>
      </c>
      <c r="C42">
        <f t="shared" si="0"/>
        <v>316.66666666666669</v>
      </c>
      <c r="D42">
        <v>224.9</v>
      </c>
      <c r="E42">
        <f t="shared" si="2"/>
        <v>1.8407085965394123E-4</v>
      </c>
      <c r="F42">
        <f t="shared" si="1"/>
        <v>9.2035429826970621E-4</v>
      </c>
      <c r="L42">
        <v>10</v>
      </c>
      <c r="M42">
        <v>48.485999999999997</v>
      </c>
      <c r="N42">
        <v>18.100000000000001</v>
      </c>
      <c r="O42">
        <v>5.7</v>
      </c>
      <c r="P42">
        <v>4.0500000000000001E-2</v>
      </c>
      <c r="Q42">
        <v>8.8000000000000007</v>
      </c>
      <c r="R42" s="4">
        <v>1.399</v>
      </c>
    </row>
    <row r="43" spans="1:26">
      <c r="B43">
        <v>39</v>
      </c>
      <c r="C43">
        <f t="shared" si="0"/>
        <v>325</v>
      </c>
      <c r="D43">
        <v>213.8</v>
      </c>
      <c r="E43">
        <f t="shared" si="2"/>
        <v>1.7498599285910459E-4</v>
      </c>
      <c r="F43">
        <f t="shared" si="1"/>
        <v>8.7492996429552297E-4</v>
      </c>
      <c r="L43">
        <v>11</v>
      </c>
      <c r="M43">
        <v>48.552999999999997</v>
      </c>
      <c r="N43">
        <v>14.7</v>
      </c>
      <c r="O43">
        <v>6.2</v>
      </c>
      <c r="P43">
        <v>3.0499999999999999E-2</v>
      </c>
      <c r="Q43">
        <v>7.13</v>
      </c>
      <c r="R43" s="4">
        <v>1.006</v>
      </c>
      <c r="X43" s="4"/>
    </row>
    <row r="44" spans="1:26">
      <c r="B44">
        <v>40</v>
      </c>
      <c r="C44">
        <f t="shared" si="0"/>
        <v>333.33333333333337</v>
      </c>
      <c r="D44">
        <v>186.5</v>
      </c>
      <c r="E44">
        <f t="shared" si="2"/>
        <v>1.5264213128261464E-4</v>
      </c>
      <c r="F44">
        <f t="shared" si="1"/>
        <v>7.6321065641307326E-4</v>
      </c>
      <c r="L44">
        <v>12</v>
      </c>
      <c r="M44">
        <v>53.536000000000001</v>
      </c>
      <c r="N44">
        <v>13.1</v>
      </c>
      <c r="O44">
        <v>4.8</v>
      </c>
      <c r="P44">
        <v>3.44E-2</v>
      </c>
      <c r="Q44">
        <v>6.3540000000000001</v>
      </c>
      <c r="R44">
        <v>4.4589999999999996</v>
      </c>
      <c r="X44" s="4"/>
    </row>
    <row r="45" spans="1:26">
      <c r="B45">
        <v>41</v>
      </c>
      <c r="C45">
        <f t="shared" si="0"/>
        <v>341.66666666666663</v>
      </c>
      <c r="D45">
        <v>178.6</v>
      </c>
      <c r="E45">
        <f t="shared" si="2"/>
        <v>1.4617632518538863E-4</v>
      </c>
      <c r="F45">
        <f t="shared" si="1"/>
        <v>7.3088162592694315E-4</v>
      </c>
      <c r="I45" s="9"/>
      <c r="L45" t="s">
        <v>22</v>
      </c>
      <c r="M45" t="s">
        <v>23</v>
      </c>
      <c r="N45" t="s">
        <v>24</v>
      </c>
      <c r="O45" t="s">
        <v>25</v>
      </c>
      <c r="P45" s="4" t="s">
        <v>26</v>
      </c>
      <c r="Q45" t="s">
        <v>27</v>
      </c>
      <c r="R45" t="s">
        <v>5</v>
      </c>
    </row>
    <row r="46" spans="1:26">
      <c r="B46">
        <v>42</v>
      </c>
      <c r="C46">
        <f t="shared" si="0"/>
        <v>350</v>
      </c>
      <c r="D46">
        <v>215.2</v>
      </c>
      <c r="E46">
        <f t="shared" si="2"/>
        <v>1.7613183191430925E-4</v>
      </c>
      <c r="F46">
        <f t="shared" si="1"/>
        <v>8.806591595715463E-4</v>
      </c>
      <c r="L46">
        <v>1</v>
      </c>
      <c r="M46">
        <v>3.4980000000000002</v>
      </c>
      <c r="N46">
        <v>16.100000000000001</v>
      </c>
      <c r="O46">
        <v>5.6</v>
      </c>
      <c r="P46">
        <v>3.6200000000000003E-2</v>
      </c>
      <c r="Q46">
        <v>4.0609999999999999</v>
      </c>
      <c r="R46">
        <v>0.52800000000000002</v>
      </c>
      <c r="U46" s="4"/>
      <c r="Z46" s="4"/>
    </row>
    <row r="47" spans="1:26">
      <c r="B47">
        <v>43</v>
      </c>
      <c r="C47">
        <f t="shared" si="0"/>
        <v>358.33333333333337</v>
      </c>
      <c r="D47">
        <v>233.3</v>
      </c>
      <c r="E47">
        <f t="shared" si="2"/>
        <v>1.9094589398516891E-4</v>
      </c>
      <c r="F47">
        <f t="shared" si="1"/>
        <v>9.5472946992584463E-4</v>
      </c>
      <c r="L47">
        <v>2</v>
      </c>
      <c r="M47">
        <v>8.5150000000000006</v>
      </c>
      <c r="N47">
        <v>10.4</v>
      </c>
      <c r="O47">
        <v>5.7</v>
      </c>
      <c r="P47">
        <v>2.4199999999999999E-2</v>
      </c>
      <c r="Q47">
        <v>2.6139999999999999</v>
      </c>
      <c r="R47" s="4">
        <v>2.2890000000000001</v>
      </c>
    </row>
    <row r="48" spans="1:26">
      <c r="B48">
        <v>44</v>
      </c>
      <c r="C48">
        <f t="shared" si="0"/>
        <v>366.66666666666663</v>
      </c>
      <c r="D48">
        <v>326.89999999999998</v>
      </c>
      <c r="E48">
        <f t="shared" si="2"/>
        <v>2.6755341939027735E-4</v>
      </c>
      <c r="F48">
        <f t="shared" si="1"/>
        <v>1.3377670969513867E-3</v>
      </c>
      <c r="L48">
        <v>3</v>
      </c>
      <c r="M48">
        <v>13.515000000000001</v>
      </c>
      <c r="N48">
        <v>24.4</v>
      </c>
      <c r="O48">
        <v>5.6</v>
      </c>
      <c r="P48">
        <v>5.3999999999999999E-2</v>
      </c>
      <c r="Q48">
        <v>6.1539999999999999</v>
      </c>
      <c r="R48" s="4">
        <v>3.532</v>
      </c>
    </row>
    <row r="49" spans="2:18">
      <c r="B49">
        <v>45</v>
      </c>
      <c r="C49">
        <f t="shared" si="0"/>
        <v>375</v>
      </c>
      <c r="D49">
        <v>509</v>
      </c>
      <c r="E49">
        <f t="shared" si="2"/>
        <v>4.1659434221367743E-4</v>
      </c>
      <c r="F49">
        <f t="shared" si="1"/>
        <v>2.0829717110683872E-3</v>
      </c>
      <c r="L49">
        <v>4</v>
      </c>
      <c r="M49">
        <v>18.460999999999999</v>
      </c>
      <c r="N49">
        <v>18.3</v>
      </c>
      <c r="O49">
        <v>5.8</v>
      </c>
      <c r="P49">
        <v>4.0300000000000002E-2</v>
      </c>
      <c r="Q49">
        <v>4.62</v>
      </c>
      <c r="R49">
        <v>3.3</v>
      </c>
    </row>
    <row r="50" spans="2:18">
      <c r="B50">
        <v>46</v>
      </c>
      <c r="C50">
        <f t="shared" si="0"/>
        <v>383.33333333333337</v>
      </c>
      <c r="D50">
        <v>892.7</v>
      </c>
      <c r="E50">
        <f t="shared" si="2"/>
        <v>7.3063608898654199E-4</v>
      </c>
      <c r="F50">
        <f t="shared" si="1"/>
        <v>3.6531804449327098E-3</v>
      </c>
      <c r="L50">
        <v>5</v>
      </c>
      <c r="M50">
        <v>23.561</v>
      </c>
      <c r="N50">
        <v>10.3</v>
      </c>
      <c r="O50">
        <v>4.4000000000000004</v>
      </c>
      <c r="P50">
        <v>3.1399999999999997E-2</v>
      </c>
      <c r="Q50">
        <v>2.5960000000000001</v>
      </c>
      <c r="R50" s="4">
        <v>2.6030000000000002</v>
      </c>
    </row>
    <row r="51" spans="2:18">
      <c r="B51">
        <v>47</v>
      </c>
      <c r="C51">
        <f t="shared" si="0"/>
        <v>391.66666666666663</v>
      </c>
      <c r="D51">
        <v>1613.6</v>
      </c>
      <c r="E51">
        <f t="shared" si="2"/>
        <v>1.3206613567701179E-3</v>
      </c>
      <c r="F51">
        <f t="shared" si="1"/>
        <v>6.6033067838505892E-3</v>
      </c>
      <c r="L51">
        <v>6</v>
      </c>
      <c r="M51">
        <v>28.486999999999998</v>
      </c>
      <c r="N51">
        <v>13.4</v>
      </c>
      <c r="O51">
        <v>8.6</v>
      </c>
      <c r="P51">
        <v>2.2100000000000002E-2</v>
      </c>
      <c r="Q51">
        <v>3.3860000000000001</v>
      </c>
      <c r="R51" s="4">
        <v>0.84</v>
      </c>
    </row>
    <row r="52" spans="2:18">
      <c r="B52">
        <v>48</v>
      </c>
      <c r="C52">
        <f t="shared" si="0"/>
        <v>400</v>
      </c>
      <c r="D52">
        <v>2691.1</v>
      </c>
      <c r="E52">
        <f t="shared" si="2"/>
        <v>2.202548201043669E-3</v>
      </c>
      <c r="F52">
        <f t="shared" si="1"/>
        <v>1.1012741005218346E-2</v>
      </c>
      <c r="L52">
        <v>7</v>
      </c>
      <c r="M52">
        <v>33.524999999999999</v>
      </c>
      <c r="N52">
        <v>19.7</v>
      </c>
      <c r="O52">
        <v>7.6</v>
      </c>
      <c r="P52">
        <v>3.27E-2</v>
      </c>
      <c r="Q52">
        <v>4.9779999999999998</v>
      </c>
      <c r="R52">
        <v>0.85299999999999998</v>
      </c>
    </row>
    <row r="53" spans="2:18">
      <c r="B53">
        <v>49</v>
      </c>
      <c r="C53">
        <f t="shared" si="0"/>
        <v>408.33333333333337</v>
      </c>
      <c r="D53">
        <v>4460.8999999999996</v>
      </c>
      <c r="E53">
        <f t="shared" si="2"/>
        <v>3.6510524581159021E-3</v>
      </c>
      <c r="F53">
        <f t="shared" si="1"/>
        <v>1.825526229057951E-2</v>
      </c>
      <c r="L53">
        <v>8</v>
      </c>
      <c r="M53">
        <v>38.457000000000001</v>
      </c>
      <c r="N53">
        <v>11.6</v>
      </c>
      <c r="O53">
        <v>6.2</v>
      </c>
      <c r="P53">
        <v>2.6800000000000001E-2</v>
      </c>
      <c r="Q53">
        <v>2.9369999999999998</v>
      </c>
      <c r="R53" s="4">
        <v>0.68799999999999994</v>
      </c>
    </row>
    <row r="54" spans="2:18">
      <c r="B54">
        <v>50</v>
      </c>
      <c r="C54">
        <f t="shared" si="0"/>
        <v>416.66666666666663</v>
      </c>
      <c r="D54">
        <v>6804.7</v>
      </c>
      <c r="E54">
        <f t="shared" si="2"/>
        <v>5.5693507278220264E-3</v>
      </c>
      <c r="F54">
        <f t="shared" si="1"/>
        <v>2.7846753639110131E-2</v>
      </c>
      <c r="G54" s="4"/>
      <c r="L54">
        <v>9</v>
      </c>
      <c r="M54">
        <v>43.497</v>
      </c>
      <c r="N54">
        <v>29.4</v>
      </c>
      <c r="O54">
        <v>10.7</v>
      </c>
      <c r="P54" s="4">
        <v>3.7400000000000003E-2</v>
      </c>
      <c r="Q54">
        <v>7.415</v>
      </c>
      <c r="R54">
        <v>1.552</v>
      </c>
    </row>
    <row r="55" spans="2:18">
      <c r="B55">
        <v>51</v>
      </c>
      <c r="C55">
        <f t="shared" si="0"/>
        <v>425</v>
      </c>
      <c r="D55">
        <v>9669.7999999999993</v>
      </c>
      <c r="E55">
        <f t="shared" si="2"/>
        <v>7.9143103542982686E-3</v>
      </c>
      <c r="F55">
        <f t="shared" si="1"/>
        <v>3.957155177149134E-2</v>
      </c>
      <c r="L55">
        <v>10</v>
      </c>
      <c r="M55">
        <v>48.497</v>
      </c>
      <c r="N55">
        <v>61.3</v>
      </c>
      <c r="O55">
        <v>15.5</v>
      </c>
      <c r="P55" s="4">
        <v>0.05</v>
      </c>
      <c r="Q55">
        <v>15.465</v>
      </c>
      <c r="R55" s="4">
        <v>0.71799999999999997</v>
      </c>
    </row>
    <row r="56" spans="2:18">
      <c r="B56">
        <v>52</v>
      </c>
      <c r="C56">
        <f t="shared" si="0"/>
        <v>433.33333333333337</v>
      </c>
      <c r="D56">
        <v>12595.8</v>
      </c>
      <c r="E56">
        <f t="shared" si="2"/>
        <v>1.0309113979675912E-2</v>
      </c>
      <c r="F56">
        <f t="shared" si="1"/>
        <v>5.1545569898379558E-2</v>
      </c>
      <c r="L56">
        <v>11</v>
      </c>
      <c r="M56">
        <v>53.497</v>
      </c>
      <c r="N56">
        <v>68.7</v>
      </c>
      <c r="O56">
        <v>14.3</v>
      </c>
      <c r="P56" s="4">
        <v>6.1199999999999997E-2</v>
      </c>
      <c r="Q56">
        <v>17.327000000000002</v>
      </c>
      <c r="R56" s="4">
        <v>0.81100000000000005</v>
      </c>
    </row>
    <row r="57" spans="2:18">
      <c r="B57">
        <v>53</v>
      </c>
      <c r="C57">
        <f t="shared" si="0"/>
        <v>441.66666666666663</v>
      </c>
      <c r="D57">
        <v>15553.2</v>
      </c>
      <c r="E57">
        <f t="shared" si="2"/>
        <v>1.2729617138148861E-2</v>
      </c>
      <c r="F57">
        <f t="shared" si="1"/>
        <v>6.3648085690744302E-2</v>
      </c>
      <c r="L57">
        <v>12</v>
      </c>
      <c r="M57">
        <v>58.494999999999997</v>
      </c>
      <c r="N57">
        <v>112.8</v>
      </c>
      <c r="O57">
        <v>23</v>
      </c>
      <c r="P57" s="4">
        <v>6.4699999999999994E-2</v>
      </c>
      <c r="Q57">
        <v>28.449000000000002</v>
      </c>
      <c r="R57" s="4">
        <v>0.88300000000000001</v>
      </c>
    </row>
    <row r="58" spans="2:18">
      <c r="B58">
        <v>54</v>
      </c>
      <c r="C58">
        <f t="shared" si="0"/>
        <v>450</v>
      </c>
      <c r="D58">
        <v>18617.400000000001</v>
      </c>
      <c r="E58">
        <f t="shared" si="2"/>
        <v>1.5237531447404562E-2</v>
      </c>
      <c r="F58">
        <f t="shared" si="1"/>
        <v>7.618765723702281E-2</v>
      </c>
      <c r="L58" t="s">
        <v>22</v>
      </c>
      <c r="M58" t="s">
        <v>23</v>
      </c>
      <c r="N58" t="s">
        <v>24</v>
      </c>
      <c r="O58" t="s">
        <v>25</v>
      </c>
      <c r="P58" s="4" t="s">
        <v>26</v>
      </c>
      <c r="Q58" t="s">
        <v>27</v>
      </c>
      <c r="R58" s="4" t="s">
        <v>5</v>
      </c>
    </row>
    <row r="59" spans="2:18">
      <c r="B59">
        <v>55</v>
      </c>
      <c r="C59">
        <f t="shared" si="0"/>
        <v>458.33333333333337</v>
      </c>
      <c r="D59">
        <v>21953.3</v>
      </c>
      <c r="E59">
        <f t="shared" si="2"/>
        <v>1.7967820379016747E-2</v>
      </c>
      <c r="F59">
        <f t="shared" si="1"/>
        <v>8.9839101895083734E-2</v>
      </c>
      <c r="L59">
        <v>1</v>
      </c>
      <c r="M59">
        <v>3.4740000000000002</v>
      </c>
      <c r="N59">
        <v>153.19999999999999</v>
      </c>
      <c r="O59">
        <v>28.5</v>
      </c>
      <c r="P59" s="4">
        <v>7.0199999999999999E-2</v>
      </c>
      <c r="Q59">
        <v>5.0250000000000004</v>
      </c>
      <c r="R59" s="4">
        <v>0.52500000000000002</v>
      </c>
    </row>
    <row r="60" spans="2:18">
      <c r="B60">
        <v>56</v>
      </c>
      <c r="C60">
        <f t="shared" si="0"/>
        <v>466.66666666666663</v>
      </c>
      <c r="D60">
        <v>25563.1</v>
      </c>
      <c r="E60">
        <f t="shared" si="2"/>
        <v>2.0922284537215043E-2</v>
      </c>
      <c r="F60">
        <f t="shared" si="1"/>
        <v>0.10461142268607521</v>
      </c>
      <c r="L60">
        <v>2</v>
      </c>
      <c r="M60">
        <v>8.4760000000000009</v>
      </c>
      <c r="N60">
        <v>136.19999999999999</v>
      </c>
      <c r="O60">
        <v>30.4</v>
      </c>
      <c r="P60" s="4">
        <v>7.4800000000000005E-2</v>
      </c>
      <c r="Q60">
        <v>4.468</v>
      </c>
      <c r="R60" s="4">
        <v>0.499</v>
      </c>
    </row>
    <row r="61" spans="2:18">
      <c r="B61">
        <v>57</v>
      </c>
      <c r="C61">
        <f t="shared" si="0"/>
        <v>475</v>
      </c>
      <c r="D61">
        <v>29173.3</v>
      </c>
      <c r="E61">
        <f t="shared" si="2"/>
        <v>2.3877076078000551E-2</v>
      </c>
      <c r="F61">
        <f t="shared" si="1"/>
        <v>0.11938538039000275</v>
      </c>
      <c r="L61">
        <v>3</v>
      </c>
      <c r="M61">
        <v>13.484999999999999</v>
      </c>
      <c r="N61">
        <v>211.3</v>
      </c>
      <c r="O61" s="4">
        <v>40.200000000000003</v>
      </c>
      <c r="P61" s="4">
        <v>6.88E-2</v>
      </c>
      <c r="Q61">
        <v>6.9340000000000002</v>
      </c>
      <c r="R61" s="4">
        <v>0.69199999999999995</v>
      </c>
    </row>
    <row r="62" spans="2:18">
      <c r="B62">
        <v>58</v>
      </c>
      <c r="C62">
        <f t="shared" si="0"/>
        <v>483.33333333333337</v>
      </c>
      <c r="D62" s="11">
        <v>32920.300000000003</v>
      </c>
      <c r="E62">
        <f t="shared" si="2"/>
        <v>2.6943832463608892E-2</v>
      </c>
      <c r="F62">
        <f t="shared" si="1"/>
        <v>0.13471916231804446</v>
      </c>
      <c r="L62">
        <v>4</v>
      </c>
      <c r="M62">
        <v>18.483000000000001</v>
      </c>
      <c r="N62">
        <v>242.1</v>
      </c>
      <c r="O62">
        <v>47.4</v>
      </c>
      <c r="P62" s="4">
        <v>7.0000000000000007E-2</v>
      </c>
      <c r="Q62" s="4">
        <v>7.9420000000000002</v>
      </c>
      <c r="R62" s="4">
        <v>0.59299999999999997</v>
      </c>
    </row>
    <row r="63" spans="2:18">
      <c r="B63">
        <v>59</v>
      </c>
      <c r="C63">
        <f t="shared" si="0"/>
        <v>491.66666666666663</v>
      </c>
      <c r="D63">
        <v>36516</v>
      </c>
      <c r="E63">
        <f t="shared" si="2"/>
        <v>2.9886756385608348E-2</v>
      </c>
      <c r="F63">
        <f t="shared" si="1"/>
        <v>0.14943378192804174</v>
      </c>
      <c r="L63">
        <v>5</v>
      </c>
      <c r="M63">
        <v>23.48</v>
      </c>
      <c r="N63">
        <v>221.9</v>
      </c>
      <c r="O63">
        <v>46.4</v>
      </c>
      <c r="P63">
        <v>6.4299999999999996E-2</v>
      </c>
      <c r="Q63">
        <v>7.2809999999999997</v>
      </c>
      <c r="R63">
        <v>0.56200000000000006</v>
      </c>
    </row>
    <row r="64" spans="2:18">
      <c r="B64">
        <v>60</v>
      </c>
      <c r="C64">
        <f t="shared" si="0"/>
        <v>500</v>
      </c>
      <c r="D64">
        <f>D63/2+D65/2</f>
        <v>42780.1</v>
      </c>
      <c r="E64">
        <f t="shared" si="2"/>
        <v>3.5013649546827792E-2</v>
      </c>
      <c r="F64">
        <f t="shared" si="1"/>
        <v>0.17506824773413895</v>
      </c>
      <c r="L64">
        <v>6</v>
      </c>
      <c r="M64">
        <v>28.49</v>
      </c>
      <c r="N64">
        <v>246.7</v>
      </c>
      <c r="O64">
        <v>47.1</v>
      </c>
      <c r="P64" s="4">
        <v>7.0099999999999996E-2</v>
      </c>
      <c r="Q64" s="4">
        <v>8.0950000000000006</v>
      </c>
      <c r="R64" s="4">
        <v>0.89</v>
      </c>
    </row>
    <row r="65" spans="2:18">
      <c r="B65">
        <v>61</v>
      </c>
      <c r="C65">
        <f t="shared" si="0"/>
        <v>508.33333333333337</v>
      </c>
      <c r="D65">
        <v>49044.2</v>
      </c>
      <c r="E65">
        <f t="shared" si="2"/>
        <v>4.0140542708047226E-2</v>
      </c>
      <c r="F65">
        <f t="shared" si="1"/>
        <v>0.20070271354023614</v>
      </c>
      <c r="L65">
        <v>7</v>
      </c>
      <c r="M65">
        <v>33.478000000000002</v>
      </c>
      <c r="N65">
        <v>276.10000000000002</v>
      </c>
      <c r="O65">
        <v>50.9</v>
      </c>
      <c r="P65">
        <v>7.1199999999999999E-2</v>
      </c>
      <c r="Q65">
        <v>9.0579999999999998</v>
      </c>
      <c r="R65" s="4">
        <v>0.50700000000000001</v>
      </c>
    </row>
    <row r="66" spans="2:18">
      <c r="B66">
        <v>62</v>
      </c>
      <c r="C66">
        <f t="shared" si="0"/>
        <v>516.66666666666663</v>
      </c>
      <c r="D66">
        <v>55710.8</v>
      </c>
      <c r="E66">
        <f t="shared" si="2"/>
        <v>4.5596864597638009E-2</v>
      </c>
      <c r="F66">
        <f t="shared" si="1"/>
        <v>0.22798432298819005</v>
      </c>
      <c r="L66">
        <v>8</v>
      </c>
      <c r="M66">
        <v>38.491</v>
      </c>
      <c r="N66">
        <v>281</v>
      </c>
      <c r="O66">
        <v>54.1</v>
      </c>
      <c r="P66" s="4">
        <v>6.4600000000000005E-2</v>
      </c>
      <c r="Q66">
        <v>9.2189999999999994</v>
      </c>
      <c r="R66">
        <v>0.96799999999999997</v>
      </c>
    </row>
    <row r="67" spans="2:18">
      <c r="B67">
        <v>63</v>
      </c>
      <c r="C67">
        <f t="shared" si="0"/>
        <v>525</v>
      </c>
      <c r="D67">
        <v>61390.8</v>
      </c>
      <c r="E67">
        <f t="shared" si="2"/>
        <v>5.0245697335896726E-2</v>
      </c>
      <c r="F67">
        <f t="shared" si="1"/>
        <v>0.25122848667948361</v>
      </c>
      <c r="L67">
        <v>9</v>
      </c>
      <c r="M67">
        <v>43.478999999999999</v>
      </c>
      <c r="N67">
        <v>292.3</v>
      </c>
      <c r="O67">
        <v>56</v>
      </c>
      <c r="P67" s="4">
        <v>7.2900000000000006E-2</v>
      </c>
      <c r="Q67">
        <v>9.59</v>
      </c>
      <c r="R67" s="4">
        <v>0.52500000000000002</v>
      </c>
    </row>
    <row r="68" spans="2:18">
      <c r="B68">
        <v>64</v>
      </c>
      <c r="C68">
        <f t="shared" si="0"/>
        <v>533.33333333333337</v>
      </c>
      <c r="D68">
        <v>62761.5</v>
      </c>
      <c r="E68">
        <f t="shared" si="2"/>
        <v>5.1367555616588845E-2</v>
      </c>
      <c r="F68">
        <f t="shared" si="1"/>
        <v>0.25683777808294422</v>
      </c>
      <c r="L68">
        <v>10</v>
      </c>
      <c r="M68">
        <v>48.487000000000002</v>
      </c>
      <c r="N68">
        <v>311.7</v>
      </c>
      <c r="O68">
        <v>60.3</v>
      </c>
      <c r="P68" s="4">
        <v>7.1300000000000002E-2</v>
      </c>
      <c r="Q68">
        <v>10.226000000000001</v>
      </c>
      <c r="R68" s="4">
        <v>0.755</v>
      </c>
    </row>
    <row r="69" spans="2:18">
      <c r="B69">
        <v>65</v>
      </c>
      <c r="C69">
        <f t="shared" ref="C69:C132" si="3">B69*100/60*5</f>
        <v>541.66666666666663</v>
      </c>
      <c r="D69">
        <v>62227.8</v>
      </c>
      <c r="E69">
        <f t="shared" si="2"/>
        <v>5.0930745399615486E-2</v>
      </c>
      <c r="F69">
        <f t="shared" ref="F69:F132" si="4">E69*5</f>
        <v>0.25465372699807742</v>
      </c>
      <c r="L69">
        <v>11</v>
      </c>
      <c r="M69">
        <v>53.49</v>
      </c>
      <c r="N69">
        <v>346.4</v>
      </c>
      <c r="O69">
        <v>64.7</v>
      </c>
      <c r="P69" s="4">
        <v>7.2999999999999995E-2</v>
      </c>
      <c r="Q69">
        <v>11.367000000000001</v>
      </c>
      <c r="R69">
        <v>0.81399999999999995</v>
      </c>
    </row>
    <row r="70" spans="2:18">
      <c r="B70">
        <v>66</v>
      </c>
      <c r="C70">
        <f t="shared" si="3"/>
        <v>550</v>
      </c>
      <c r="D70">
        <v>60946.8</v>
      </c>
      <c r="E70">
        <f t="shared" ref="E70:E133" si="5">$B$2*10^(-6)*D70/$C$2*7.45*10^(-6)*10^6/$D$2*2*60</f>
        <v>4.9882302664103262E-2</v>
      </c>
      <c r="F70">
        <f t="shared" si="4"/>
        <v>0.24941151332051631</v>
      </c>
      <c r="L70">
        <v>12</v>
      </c>
      <c r="M70">
        <v>58.481999999999999</v>
      </c>
      <c r="N70">
        <v>329</v>
      </c>
      <c r="O70">
        <v>62.6</v>
      </c>
      <c r="P70" s="4">
        <v>7.4300000000000005E-2</v>
      </c>
      <c r="Q70">
        <v>10.794</v>
      </c>
      <c r="R70">
        <v>0.67200000000000004</v>
      </c>
    </row>
    <row r="71" spans="2:18">
      <c r="B71">
        <v>67</v>
      </c>
      <c r="C71">
        <f t="shared" si="3"/>
        <v>558.33333333333337</v>
      </c>
      <c r="D71">
        <v>60547.199999999997</v>
      </c>
      <c r="E71">
        <f t="shared" si="5"/>
        <v>4.9555247459489152E-2</v>
      </c>
      <c r="F71">
        <f t="shared" si="4"/>
        <v>0.24777623729744574</v>
      </c>
      <c r="L71" t="s">
        <v>22</v>
      </c>
      <c r="M71" t="s">
        <v>23</v>
      </c>
      <c r="N71" t="s">
        <v>24</v>
      </c>
      <c r="O71" s="4" t="s">
        <v>25</v>
      </c>
      <c r="P71" s="4" t="s">
        <v>26</v>
      </c>
      <c r="Q71" t="s">
        <v>27</v>
      </c>
      <c r="R71" s="4" t="s">
        <v>5</v>
      </c>
    </row>
    <row r="72" spans="2:18">
      <c r="B72">
        <v>68</v>
      </c>
      <c r="C72">
        <f t="shared" si="3"/>
        <v>566.66666666666663</v>
      </c>
      <c r="D72">
        <v>61729.3</v>
      </c>
      <c r="E72">
        <f t="shared" si="5"/>
        <v>5.0522744850315847E-2</v>
      </c>
      <c r="F72">
        <f t="shared" si="4"/>
        <v>0.25261372425157924</v>
      </c>
      <c r="L72">
        <v>1</v>
      </c>
      <c r="M72">
        <v>3.476</v>
      </c>
      <c r="N72">
        <v>351.8</v>
      </c>
      <c r="O72" s="4">
        <v>64.7</v>
      </c>
      <c r="P72" s="4">
        <v>7.1499999999999994E-2</v>
      </c>
      <c r="Q72">
        <v>6.76</v>
      </c>
      <c r="R72">
        <v>0.71</v>
      </c>
    </row>
    <row r="73" spans="2:18">
      <c r="B73">
        <v>69</v>
      </c>
      <c r="C73">
        <f t="shared" si="3"/>
        <v>575</v>
      </c>
      <c r="D73">
        <v>63565.7</v>
      </c>
      <c r="E73">
        <f t="shared" si="5"/>
        <v>5.2025758308157102E-2</v>
      </c>
      <c r="F73">
        <f t="shared" si="4"/>
        <v>0.2601287915407855</v>
      </c>
      <c r="L73">
        <v>2</v>
      </c>
      <c r="M73">
        <v>8.484</v>
      </c>
      <c r="N73">
        <v>257.2</v>
      </c>
      <c r="O73">
        <v>51.8</v>
      </c>
      <c r="P73" s="4">
        <v>6.2899999999999998E-2</v>
      </c>
      <c r="Q73">
        <v>4.9420000000000002</v>
      </c>
      <c r="R73" s="4">
        <v>0.68100000000000005</v>
      </c>
    </row>
    <row r="74" spans="2:18">
      <c r="B74">
        <v>70</v>
      </c>
      <c r="C74">
        <f t="shared" si="3"/>
        <v>583.33333333333337</v>
      </c>
      <c r="D74">
        <v>65495.199999999997</v>
      </c>
      <c r="E74">
        <f t="shared" si="5"/>
        <v>5.3604970063169451E-2</v>
      </c>
      <c r="F74">
        <f t="shared" si="4"/>
        <v>0.26802485031584727</v>
      </c>
      <c r="L74">
        <v>3</v>
      </c>
      <c r="M74">
        <v>13.487</v>
      </c>
      <c r="N74">
        <v>224.9</v>
      </c>
      <c r="O74">
        <v>40.200000000000003</v>
      </c>
      <c r="P74">
        <v>7.6799999999999993E-2</v>
      </c>
      <c r="Q74">
        <v>4.3220000000000001</v>
      </c>
      <c r="R74">
        <v>0.66200000000000003</v>
      </c>
    </row>
    <row r="75" spans="2:18">
      <c r="B75">
        <v>71</v>
      </c>
      <c r="C75">
        <f t="shared" si="3"/>
        <v>591.66666666666663</v>
      </c>
      <c r="D75">
        <v>66449.2</v>
      </c>
      <c r="E75">
        <f t="shared" si="5"/>
        <v>5.4385777533644597E-2</v>
      </c>
      <c r="F75">
        <f t="shared" si="4"/>
        <v>0.27192888766822298</v>
      </c>
      <c r="L75">
        <v>4</v>
      </c>
      <c r="M75">
        <v>18.481999999999999</v>
      </c>
      <c r="N75">
        <v>213.8</v>
      </c>
      <c r="O75">
        <v>38.4</v>
      </c>
      <c r="P75" s="4">
        <v>6.9500000000000006E-2</v>
      </c>
      <c r="Q75">
        <v>4.1100000000000003</v>
      </c>
      <c r="R75" s="4">
        <v>0.50800000000000001</v>
      </c>
    </row>
    <row r="76" spans="2:18">
      <c r="B76">
        <v>72</v>
      </c>
      <c r="C76">
        <f t="shared" si="3"/>
        <v>600</v>
      </c>
      <c r="D76">
        <f>D75/2+D77/2</f>
        <v>65830.850000000006</v>
      </c>
      <c r="E76">
        <f t="shared" si="5"/>
        <v>5.3879684976654761E-2</v>
      </c>
      <c r="F76">
        <f t="shared" si="4"/>
        <v>0.26939842488327381</v>
      </c>
      <c r="L76">
        <v>5</v>
      </c>
      <c r="M76">
        <v>23.488</v>
      </c>
      <c r="N76">
        <v>186.5</v>
      </c>
      <c r="O76">
        <v>34.200000000000003</v>
      </c>
      <c r="P76" s="4">
        <v>6.6100000000000006E-2</v>
      </c>
      <c r="Q76">
        <v>3.5840000000000001</v>
      </c>
      <c r="R76" s="4">
        <v>0.71</v>
      </c>
    </row>
    <row r="77" spans="2:18">
      <c r="B77">
        <v>73</v>
      </c>
      <c r="C77">
        <f t="shared" si="3"/>
        <v>608.33333333333337</v>
      </c>
      <c r="D77">
        <v>65212.5</v>
      </c>
      <c r="E77">
        <f t="shared" si="5"/>
        <v>5.3373592419664911E-2</v>
      </c>
      <c r="F77">
        <f t="shared" si="4"/>
        <v>0.26686796209832453</v>
      </c>
      <c r="L77">
        <v>6</v>
      </c>
      <c r="M77">
        <v>28.486000000000001</v>
      </c>
      <c r="N77">
        <v>178.6</v>
      </c>
      <c r="O77" s="4">
        <v>33.700000000000003</v>
      </c>
      <c r="P77" s="4">
        <v>6.7299999999999999E-2</v>
      </c>
      <c r="Q77">
        <v>3.4319999999999999</v>
      </c>
      <c r="R77" s="4">
        <v>0.60899999999999999</v>
      </c>
    </row>
    <row r="78" spans="2:18">
      <c r="B78">
        <v>74</v>
      </c>
      <c r="C78">
        <f t="shared" si="3"/>
        <v>616.66666666666663</v>
      </c>
      <c r="D78">
        <v>64529.599999999999</v>
      </c>
      <c r="E78">
        <f t="shared" si="5"/>
        <v>5.281466849766546E-2</v>
      </c>
      <c r="F78">
        <f t="shared" si="4"/>
        <v>0.26407334248832731</v>
      </c>
      <c r="L78">
        <v>7</v>
      </c>
      <c r="M78">
        <v>33.49</v>
      </c>
      <c r="N78">
        <v>215.2</v>
      </c>
      <c r="O78">
        <v>42.3</v>
      </c>
      <c r="P78" s="4">
        <v>6.6400000000000001E-2</v>
      </c>
      <c r="Q78">
        <v>4.1369999999999996</v>
      </c>
      <c r="R78" s="4">
        <v>0.78800000000000003</v>
      </c>
    </row>
    <row r="79" spans="2:18">
      <c r="B79">
        <v>75</v>
      </c>
      <c r="C79">
        <f t="shared" si="3"/>
        <v>625</v>
      </c>
      <c r="D79">
        <v>64497</v>
      </c>
      <c r="E79">
        <f t="shared" si="5"/>
        <v>5.278798681680856E-2</v>
      </c>
      <c r="F79">
        <f t="shared" si="4"/>
        <v>0.26393993408404282</v>
      </c>
      <c r="L79">
        <v>8</v>
      </c>
      <c r="M79">
        <v>38.494999999999997</v>
      </c>
      <c r="N79">
        <v>233.3</v>
      </c>
      <c r="O79" s="4">
        <v>47.7</v>
      </c>
      <c r="P79" s="4">
        <v>6.3500000000000001E-2</v>
      </c>
      <c r="Q79">
        <v>4.4829999999999997</v>
      </c>
      <c r="R79" s="4">
        <v>1.0569999999999999</v>
      </c>
    </row>
    <row r="80" spans="2:18">
      <c r="B80">
        <v>76</v>
      </c>
      <c r="C80">
        <f t="shared" si="3"/>
        <v>633.33333333333337</v>
      </c>
      <c r="D80">
        <v>63138.5</v>
      </c>
      <c r="E80">
        <f t="shared" si="5"/>
        <v>5.1676113705026082E-2</v>
      </c>
      <c r="F80">
        <f t="shared" si="4"/>
        <v>0.25838056852513042</v>
      </c>
      <c r="L80">
        <v>9</v>
      </c>
      <c r="M80">
        <v>43.484999999999999</v>
      </c>
      <c r="N80">
        <v>326.89999999999998</v>
      </c>
      <c r="O80">
        <v>60</v>
      </c>
      <c r="P80">
        <v>6.6600000000000006E-2</v>
      </c>
      <c r="Q80">
        <v>6.282</v>
      </c>
      <c r="R80" s="4">
        <v>0.71199999999999997</v>
      </c>
    </row>
    <row r="81" spans="2:18">
      <c r="B81">
        <v>77</v>
      </c>
      <c r="C81">
        <f t="shared" si="3"/>
        <v>641.66666666666674</v>
      </c>
      <c r="D81">
        <v>60455.5</v>
      </c>
      <c r="E81">
        <f t="shared" si="5"/>
        <v>4.9480195001373246E-2</v>
      </c>
      <c r="F81">
        <f t="shared" si="4"/>
        <v>0.24740097500686623</v>
      </c>
      <c r="L81">
        <v>10</v>
      </c>
      <c r="M81">
        <v>48.484000000000002</v>
      </c>
      <c r="N81">
        <v>509</v>
      </c>
      <c r="O81">
        <v>94.9</v>
      </c>
      <c r="P81" s="4">
        <v>7.7100000000000002E-2</v>
      </c>
      <c r="Q81">
        <v>9.782</v>
      </c>
      <c r="R81">
        <v>0.70199999999999996</v>
      </c>
    </row>
    <row r="82" spans="2:18">
      <c r="B82">
        <v>78</v>
      </c>
      <c r="C82">
        <f t="shared" si="3"/>
        <v>650</v>
      </c>
      <c r="D82">
        <v>58140.2</v>
      </c>
      <c r="E82">
        <f t="shared" si="5"/>
        <v>4.7585222741005219E-2</v>
      </c>
      <c r="F82">
        <f t="shared" si="4"/>
        <v>0.23792611370502609</v>
      </c>
      <c r="L82">
        <v>11</v>
      </c>
      <c r="M82">
        <v>53.484999999999999</v>
      </c>
      <c r="N82">
        <v>892.7</v>
      </c>
      <c r="O82">
        <v>161.9</v>
      </c>
      <c r="P82">
        <v>8.48E-2</v>
      </c>
      <c r="Q82">
        <v>17.155999999999999</v>
      </c>
      <c r="R82" s="4">
        <v>0.80400000000000005</v>
      </c>
    </row>
    <row r="83" spans="2:18">
      <c r="B83">
        <v>79</v>
      </c>
      <c r="C83">
        <f t="shared" si="3"/>
        <v>658.33333333333326</v>
      </c>
      <c r="D83">
        <v>54973.9</v>
      </c>
      <c r="E83">
        <f t="shared" si="5"/>
        <v>4.4993744026366383E-2</v>
      </c>
      <c r="F83">
        <f t="shared" si="4"/>
        <v>0.22496872013183192</v>
      </c>
      <c r="L83">
        <v>12</v>
      </c>
      <c r="M83">
        <v>58.484000000000002</v>
      </c>
      <c r="N83">
        <v>1613.6</v>
      </c>
      <c r="O83">
        <v>296.7</v>
      </c>
      <c r="P83" s="4">
        <v>8.2500000000000004E-2</v>
      </c>
      <c r="Q83">
        <v>31.01</v>
      </c>
      <c r="R83" s="4">
        <v>0.82299999999999995</v>
      </c>
    </row>
    <row r="84" spans="2:18">
      <c r="B84">
        <v>80</v>
      </c>
      <c r="C84">
        <f t="shared" si="3"/>
        <v>666.66666666666674</v>
      </c>
      <c r="D84">
        <v>51806.1</v>
      </c>
      <c r="E84">
        <f t="shared" si="5"/>
        <v>4.2401037627025545E-2</v>
      </c>
      <c r="F84">
        <f t="shared" si="4"/>
        <v>0.21200518813512773</v>
      </c>
      <c r="L84" t="s">
        <v>22</v>
      </c>
      <c r="M84" t="s">
        <v>23</v>
      </c>
      <c r="N84" t="s">
        <v>24</v>
      </c>
      <c r="O84" t="s">
        <v>25</v>
      </c>
      <c r="P84" s="4" t="s">
        <v>26</v>
      </c>
      <c r="Q84" t="s">
        <v>27</v>
      </c>
      <c r="R84" s="4" t="s">
        <v>5</v>
      </c>
    </row>
    <row r="85" spans="2:18">
      <c r="B85">
        <v>81</v>
      </c>
      <c r="C85">
        <f t="shared" si="3"/>
        <v>675</v>
      </c>
      <c r="D85">
        <v>47774.3</v>
      </c>
      <c r="E85">
        <f t="shared" si="5"/>
        <v>3.9101184839329846E-2</v>
      </c>
      <c r="F85">
        <f t="shared" si="4"/>
        <v>0.19550592419664922</v>
      </c>
      <c r="L85">
        <v>1</v>
      </c>
      <c r="M85">
        <v>3.4750000000000001</v>
      </c>
      <c r="N85">
        <v>2691.1</v>
      </c>
      <c r="O85">
        <v>508.7</v>
      </c>
      <c r="P85" s="4">
        <v>8.5699999999999998E-2</v>
      </c>
      <c r="Q85">
        <v>1.2430000000000001</v>
      </c>
      <c r="R85" s="4">
        <v>0.88600000000000001</v>
      </c>
    </row>
    <row r="86" spans="2:18">
      <c r="B86">
        <v>82</v>
      </c>
      <c r="C86">
        <f t="shared" si="3"/>
        <v>683.33333333333326</v>
      </c>
      <c r="D86">
        <v>43369.4</v>
      </c>
      <c r="E86">
        <f t="shared" si="5"/>
        <v>3.5495965943422136E-2</v>
      </c>
      <c r="F86">
        <f t="shared" si="4"/>
        <v>0.17747982971711068</v>
      </c>
      <c r="L86">
        <v>2</v>
      </c>
      <c r="M86">
        <v>8.4849999999999994</v>
      </c>
      <c r="N86">
        <v>4460.8999999999996</v>
      </c>
      <c r="O86">
        <v>832.8</v>
      </c>
      <c r="P86" s="4">
        <v>8.6499999999999994E-2</v>
      </c>
      <c r="Q86">
        <v>2.06</v>
      </c>
      <c r="R86" s="4">
        <v>0.9</v>
      </c>
    </row>
    <row r="87" spans="2:18">
      <c r="B87">
        <v>83</v>
      </c>
      <c r="C87">
        <f t="shared" si="3"/>
        <v>691.66666666666674</v>
      </c>
      <c r="D87">
        <v>40496.5</v>
      </c>
      <c r="E87">
        <f t="shared" si="5"/>
        <v>3.314462235649545E-2</v>
      </c>
      <c r="F87">
        <f t="shared" si="4"/>
        <v>0.16572311178247726</v>
      </c>
      <c r="L87">
        <v>3</v>
      </c>
      <c r="M87">
        <v>13.484</v>
      </c>
      <c r="N87">
        <v>6804.7</v>
      </c>
      <c r="O87">
        <v>1276.0999999999999</v>
      </c>
      <c r="P87">
        <v>8.4699999999999998E-2</v>
      </c>
      <c r="Q87">
        <v>3.1429999999999998</v>
      </c>
      <c r="R87">
        <v>0.90900000000000003</v>
      </c>
    </row>
    <row r="88" spans="2:18">
      <c r="B88">
        <v>84</v>
      </c>
      <c r="C88">
        <f t="shared" si="3"/>
        <v>700</v>
      </c>
      <c r="D88">
        <f>D87/2+D89/2</f>
        <v>47217.25</v>
      </c>
      <c r="E88">
        <f t="shared" si="5"/>
        <v>3.8645263663828623E-2</v>
      </c>
      <c r="F88">
        <f t="shared" si="4"/>
        <v>0.19322631831914311</v>
      </c>
      <c r="H88">
        <v>700</v>
      </c>
      <c r="L88">
        <v>4</v>
      </c>
      <c r="M88">
        <v>18.484000000000002</v>
      </c>
      <c r="N88">
        <v>9669.7999999999993</v>
      </c>
      <c r="O88">
        <v>1808.8</v>
      </c>
      <c r="P88" s="4">
        <v>8.5900000000000004E-2</v>
      </c>
      <c r="Q88">
        <v>4.4660000000000002</v>
      </c>
      <c r="R88" s="4">
        <v>0.92100000000000004</v>
      </c>
    </row>
    <row r="89" spans="2:18">
      <c r="B89">
        <v>85</v>
      </c>
      <c r="C89">
        <f t="shared" si="3"/>
        <v>708.33333333333326</v>
      </c>
      <c r="D89">
        <v>53938</v>
      </c>
      <c r="E89">
        <f t="shared" si="5"/>
        <v>4.4145904971161769E-2</v>
      </c>
      <c r="F89">
        <f t="shared" si="4"/>
        <v>0.22072952485580885</v>
      </c>
      <c r="H89">
        <v>700</v>
      </c>
      <c r="L89">
        <v>5</v>
      </c>
      <c r="M89">
        <v>23.484000000000002</v>
      </c>
      <c r="N89">
        <v>12595.8</v>
      </c>
      <c r="O89">
        <v>2350.6</v>
      </c>
      <c r="P89" s="4">
        <v>8.5999999999999993E-2</v>
      </c>
      <c r="Q89">
        <v>5.8170000000000002</v>
      </c>
      <c r="R89" s="4">
        <v>0.92</v>
      </c>
    </row>
    <row r="90" spans="2:18">
      <c r="B90">
        <v>86</v>
      </c>
      <c r="C90">
        <f t="shared" si="3"/>
        <v>716.66666666666674</v>
      </c>
      <c r="D90">
        <v>65152.1</v>
      </c>
      <c r="E90">
        <f t="shared" si="5"/>
        <v>5.3324157648997512E-2</v>
      </c>
      <c r="F90">
        <f t="shared" si="4"/>
        <v>0.26662078824498758</v>
      </c>
      <c r="H90">
        <v>700</v>
      </c>
      <c r="L90">
        <v>6</v>
      </c>
      <c r="M90">
        <v>28.484000000000002</v>
      </c>
      <c r="N90">
        <v>15553.2</v>
      </c>
      <c r="O90">
        <v>2898.3</v>
      </c>
      <c r="P90">
        <v>8.6099999999999996E-2</v>
      </c>
      <c r="Q90">
        <v>7.1829999999999998</v>
      </c>
      <c r="R90" s="4">
        <v>0.91400000000000003</v>
      </c>
    </row>
    <row r="91" spans="2:18">
      <c r="B91">
        <v>87</v>
      </c>
      <c r="C91">
        <f t="shared" si="3"/>
        <v>725</v>
      </c>
      <c r="D91">
        <v>81605.399999999994</v>
      </c>
      <c r="E91">
        <f t="shared" si="5"/>
        <v>6.6790467453996138E-2</v>
      </c>
      <c r="F91">
        <f t="shared" si="4"/>
        <v>0.33395233726998069</v>
      </c>
      <c r="H91">
        <v>700</v>
      </c>
      <c r="L91">
        <v>7</v>
      </c>
      <c r="M91">
        <v>33.482999999999997</v>
      </c>
      <c r="N91">
        <v>18617.400000000001</v>
      </c>
      <c r="O91">
        <v>3464.3</v>
      </c>
      <c r="P91" s="4">
        <v>8.5699999999999998E-2</v>
      </c>
      <c r="Q91">
        <v>8.5980000000000008</v>
      </c>
      <c r="R91" s="4">
        <v>0.90600000000000003</v>
      </c>
    </row>
    <row r="92" spans="2:18">
      <c r="B92">
        <v>88</v>
      </c>
      <c r="C92">
        <f t="shared" si="3"/>
        <v>733.33333333333326</v>
      </c>
      <c r="D92">
        <v>94425.7</v>
      </c>
      <c r="E92">
        <f t="shared" si="5"/>
        <v>7.728332491073879E-2</v>
      </c>
      <c r="F92">
        <f t="shared" si="4"/>
        <v>0.38641662455369397</v>
      </c>
      <c r="H92">
        <v>700</v>
      </c>
      <c r="L92">
        <v>8</v>
      </c>
      <c r="M92">
        <v>38.482999999999997</v>
      </c>
      <c r="N92">
        <v>21953.3</v>
      </c>
      <c r="O92">
        <v>4087.7</v>
      </c>
      <c r="P92" s="4">
        <v>8.5699999999999998E-2</v>
      </c>
      <c r="Q92">
        <v>10.138999999999999</v>
      </c>
      <c r="R92" s="4">
        <v>0.9</v>
      </c>
    </row>
    <row r="93" spans="2:18">
      <c r="B93">
        <v>89</v>
      </c>
      <c r="C93">
        <f t="shared" si="3"/>
        <v>741.66666666666674</v>
      </c>
      <c r="D93">
        <v>100885.2</v>
      </c>
      <c r="E93">
        <f t="shared" si="5"/>
        <v>8.25701444658061E-2</v>
      </c>
      <c r="F93">
        <f t="shared" si="4"/>
        <v>0.41285072232903053</v>
      </c>
      <c r="H93">
        <v>700</v>
      </c>
      <c r="L93">
        <v>9</v>
      </c>
      <c r="M93">
        <v>43.484000000000002</v>
      </c>
      <c r="N93">
        <v>25563.1</v>
      </c>
      <c r="O93">
        <v>4737.6000000000004</v>
      </c>
      <c r="P93" s="4">
        <v>8.6999999999999994E-2</v>
      </c>
      <c r="Q93">
        <v>11.805999999999999</v>
      </c>
      <c r="R93" s="4">
        <v>0.90600000000000003</v>
      </c>
    </row>
    <row r="94" spans="2:18">
      <c r="B94">
        <v>90</v>
      </c>
      <c r="C94">
        <f t="shared" si="3"/>
        <v>750</v>
      </c>
      <c r="D94">
        <v>103100.2</v>
      </c>
      <c r="E94">
        <f t="shared" si="5"/>
        <v>8.438302554243339E-2</v>
      </c>
      <c r="F94">
        <f t="shared" si="4"/>
        <v>0.42191512771216694</v>
      </c>
      <c r="H94">
        <v>700</v>
      </c>
      <c r="L94">
        <v>10</v>
      </c>
      <c r="M94">
        <v>48.484000000000002</v>
      </c>
      <c r="N94">
        <v>29173.3</v>
      </c>
      <c r="O94">
        <v>5386.8</v>
      </c>
      <c r="P94" s="4">
        <v>8.72E-2</v>
      </c>
      <c r="Q94">
        <v>13.474</v>
      </c>
      <c r="R94" s="4">
        <v>0.90300000000000002</v>
      </c>
    </row>
    <row r="95" spans="2:18">
      <c r="B95">
        <v>91</v>
      </c>
      <c r="C95">
        <f t="shared" si="3"/>
        <v>758.33333333333326</v>
      </c>
      <c r="D95">
        <v>103150.1</v>
      </c>
      <c r="E95">
        <f t="shared" si="5"/>
        <v>8.4423866520186769E-2</v>
      </c>
      <c r="F95">
        <f t="shared" si="4"/>
        <v>0.42211933260093382</v>
      </c>
      <c r="H95">
        <v>700</v>
      </c>
      <c r="L95" s="11">
        <v>11</v>
      </c>
      <c r="M95" s="11">
        <v>53.484000000000002</v>
      </c>
      <c r="N95" s="11">
        <v>32920.300000000003</v>
      </c>
      <c r="O95" s="11">
        <v>6077.2</v>
      </c>
      <c r="P95" s="11">
        <v>8.6699999999999999E-2</v>
      </c>
      <c r="Q95" s="11">
        <v>15.204000000000001</v>
      </c>
      <c r="R95" s="11">
        <v>0.89800000000000002</v>
      </c>
    </row>
    <row r="96" spans="2:18">
      <c r="B96">
        <v>92</v>
      </c>
      <c r="C96">
        <f t="shared" si="3"/>
        <v>766.66666666666674</v>
      </c>
      <c r="D96">
        <v>103013.5</v>
      </c>
      <c r="E96">
        <f t="shared" si="5"/>
        <v>8.4312065366657515E-2</v>
      </c>
      <c r="F96">
        <f t="shared" si="4"/>
        <v>0.42156032683328759</v>
      </c>
      <c r="H96">
        <v>700</v>
      </c>
      <c r="L96">
        <v>12</v>
      </c>
      <c r="M96">
        <v>58.482999999999997</v>
      </c>
      <c r="N96">
        <v>36516</v>
      </c>
      <c r="O96">
        <v>6756.3</v>
      </c>
      <c r="P96" s="4">
        <v>8.7099999999999997E-2</v>
      </c>
      <c r="Q96" s="4">
        <v>16.864999999999998</v>
      </c>
      <c r="R96" s="4">
        <v>0.88700000000000001</v>
      </c>
    </row>
    <row r="97" spans="2:18">
      <c r="B97">
        <v>93</v>
      </c>
      <c r="C97">
        <f t="shared" si="3"/>
        <v>775</v>
      </c>
      <c r="D97">
        <v>102177.4</v>
      </c>
      <c r="E97">
        <f t="shared" si="5"/>
        <v>8.3627753913759956E-2</v>
      </c>
      <c r="F97">
        <f t="shared" si="4"/>
        <v>0.41813876956879981</v>
      </c>
      <c r="H97">
        <v>700</v>
      </c>
      <c r="L97" t="s">
        <v>22</v>
      </c>
      <c r="M97" t="s">
        <v>23</v>
      </c>
      <c r="N97" t="s">
        <v>24</v>
      </c>
      <c r="O97" t="s">
        <v>25</v>
      </c>
      <c r="P97" t="s">
        <v>26</v>
      </c>
      <c r="Q97" t="s">
        <v>27</v>
      </c>
      <c r="R97" s="4" t="s">
        <v>5</v>
      </c>
    </row>
    <row r="98" spans="2:18">
      <c r="B98">
        <v>94</v>
      </c>
      <c r="C98">
        <f t="shared" si="3"/>
        <v>783.33333333333326</v>
      </c>
      <c r="D98">
        <v>101937.2</v>
      </c>
      <c r="E98">
        <f t="shared" si="5"/>
        <v>8.343116067014554E-2</v>
      </c>
      <c r="F98">
        <f t="shared" si="4"/>
        <v>0.41715580335072772</v>
      </c>
      <c r="H98">
        <v>700</v>
      </c>
      <c r="L98">
        <v>1</v>
      </c>
      <c r="M98">
        <v>3.4729999999999999</v>
      </c>
      <c r="N98">
        <v>43631.4</v>
      </c>
      <c r="O98">
        <v>7721</v>
      </c>
      <c r="P98">
        <v>9.4200000000000006E-2</v>
      </c>
      <c r="Q98">
        <v>6.1150000000000002</v>
      </c>
      <c r="R98" s="4">
        <v>0.88500000000000001</v>
      </c>
    </row>
    <row r="99" spans="2:18">
      <c r="B99">
        <v>95</v>
      </c>
      <c r="C99">
        <f t="shared" si="3"/>
        <v>791.66666666666674</v>
      </c>
      <c r="D99">
        <v>101446.8</v>
      </c>
      <c r="E99">
        <f t="shared" si="5"/>
        <v>8.3029789618236746E-2</v>
      </c>
      <c r="F99">
        <f t="shared" si="4"/>
        <v>0.41514894809118374</v>
      </c>
      <c r="H99">
        <v>700</v>
      </c>
      <c r="L99">
        <v>2</v>
      </c>
      <c r="M99">
        <v>8.4819999999999993</v>
      </c>
      <c r="N99">
        <v>49044.2</v>
      </c>
      <c r="O99">
        <v>8626.2000000000007</v>
      </c>
      <c r="P99">
        <v>9.4799999999999995E-2</v>
      </c>
      <c r="Q99">
        <v>6.8739999999999997</v>
      </c>
      <c r="R99" s="4">
        <v>0.85299999999999998</v>
      </c>
    </row>
    <row r="100" spans="2:18">
      <c r="B100">
        <v>96</v>
      </c>
      <c r="C100">
        <f t="shared" si="3"/>
        <v>800</v>
      </c>
      <c r="E100">
        <f t="shared" si="5"/>
        <v>0</v>
      </c>
      <c r="F100">
        <f t="shared" si="4"/>
        <v>0</v>
      </c>
      <c r="L100">
        <v>3</v>
      </c>
      <c r="M100">
        <v>13.483000000000001</v>
      </c>
      <c r="N100">
        <v>55710.8</v>
      </c>
      <c r="O100">
        <v>9794.2999999999993</v>
      </c>
      <c r="P100">
        <v>9.4799999999999995E-2</v>
      </c>
      <c r="Q100">
        <v>7.8079999999999998</v>
      </c>
      <c r="R100" s="4">
        <v>0.89900000000000002</v>
      </c>
    </row>
    <row r="101" spans="2:18">
      <c r="B101">
        <v>97</v>
      </c>
      <c r="C101">
        <f t="shared" si="3"/>
        <v>808.33333333333326</v>
      </c>
      <c r="E101">
        <f t="shared" si="5"/>
        <v>0</v>
      </c>
      <c r="F101">
        <f t="shared" si="4"/>
        <v>0</v>
      </c>
      <c r="L101">
        <v>4</v>
      </c>
      <c r="M101">
        <v>18.481999999999999</v>
      </c>
      <c r="N101">
        <v>61390.8</v>
      </c>
      <c r="O101">
        <v>10726.5</v>
      </c>
      <c r="P101">
        <v>9.5399999999999999E-2</v>
      </c>
      <c r="Q101">
        <v>8.6039999999999992</v>
      </c>
      <c r="R101" s="4">
        <v>0.875</v>
      </c>
    </row>
    <row r="102" spans="2:18">
      <c r="B102">
        <v>98</v>
      </c>
      <c r="C102">
        <f t="shared" si="3"/>
        <v>816.66666666666674</v>
      </c>
      <c r="E102">
        <f t="shared" si="5"/>
        <v>0</v>
      </c>
      <c r="F102">
        <f t="shared" si="4"/>
        <v>0</v>
      </c>
      <c r="L102">
        <v>5</v>
      </c>
      <c r="M102">
        <v>23.481999999999999</v>
      </c>
      <c r="N102">
        <v>62761.5</v>
      </c>
      <c r="O102">
        <v>10997.7</v>
      </c>
      <c r="P102">
        <v>9.5100000000000004E-2</v>
      </c>
      <c r="Q102">
        <v>8.7959999999999994</v>
      </c>
      <c r="R102" s="4">
        <v>0.88500000000000001</v>
      </c>
    </row>
    <row r="103" spans="2:18">
      <c r="B103">
        <v>99</v>
      </c>
      <c r="C103">
        <f t="shared" si="3"/>
        <v>825</v>
      </c>
      <c r="E103">
        <f t="shared" si="5"/>
        <v>0</v>
      </c>
      <c r="F103">
        <f t="shared" si="4"/>
        <v>0</v>
      </c>
      <c r="L103">
        <v>6</v>
      </c>
      <c r="M103">
        <v>28.481999999999999</v>
      </c>
      <c r="N103">
        <v>62227.8</v>
      </c>
      <c r="O103">
        <v>10890.3</v>
      </c>
      <c r="P103">
        <v>9.5200000000000007E-2</v>
      </c>
      <c r="Q103">
        <v>8.7210000000000001</v>
      </c>
      <c r="R103" s="4">
        <v>0.86899999999999999</v>
      </c>
    </row>
    <row r="104" spans="2:18">
      <c r="B104">
        <v>100</v>
      </c>
      <c r="C104">
        <f t="shared" si="3"/>
        <v>833.33333333333326</v>
      </c>
      <c r="E104">
        <f t="shared" si="5"/>
        <v>0</v>
      </c>
      <c r="F104">
        <f t="shared" si="4"/>
        <v>0</v>
      </c>
      <c r="L104">
        <v>7</v>
      </c>
      <c r="M104">
        <v>33.482999999999997</v>
      </c>
      <c r="N104">
        <v>60946.8</v>
      </c>
      <c r="O104">
        <v>10656.5</v>
      </c>
      <c r="P104" s="4">
        <v>9.5299999999999996E-2</v>
      </c>
      <c r="Q104">
        <v>8.5419999999999998</v>
      </c>
      <c r="R104" s="4">
        <v>0.88300000000000001</v>
      </c>
    </row>
    <row r="105" spans="2:18">
      <c r="B105">
        <v>101</v>
      </c>
      <c r="C105">
        <f t="shared" si="3"/>
        <v>841.66666666666674</v>
      </c>
      <c r="E105">
        <f t="shared" si="5"/>
        <v>0</v>
      </c>
      <c r="F105">
        <f t="shared" si="4"/>
        <v>0</v>
      </c>
      <c r="L105">
        <v>8</v>
      </c>
      <c r="M105">
        <v>38.481999999999999</v>
      </c>
      <c r="N105">
        <v>60547.199999999997</v>
      </c>
      <c r="O105">
        <v>10570</v>
      </c>
      <c r="P105" s="4">
        <v>9.5500000000000002E-2</v>
      </c>
      <c r="Q105">
        <v>8.4860000000000007</v>
      </c>
      <c r="R105">
        <v>0.871</v>
      </c>
    </row>
    <row r="106" spans="2:18">
      <c r="B106">
        <v>102</v>
      </c>
      <c r="C106">
        <f t="shared" si="3"/>
        <v>850</v>
      </c>
      <c r="E106">
        <f t="shared" si="5"/>
        <v>0</v>
      </c>
      <c r="F106">
        <f t="shared" si="4"/>
        <v>0</v>
      </c>
      <c r="L106">
        <v>9</v>
      </c>
      <c r="M106">
        <v>43.481999999999999</v>
      </c>
      <c r="N106">
        <v>61729.3</v>
      </c>
      <c r="O106">
        <v>10780.8</v>
      </c>
      <c r="P106">
        <v>9.5399999999999999E-2</v>
      </c>
      <c r="Q106">
        <v>8.6519999999999992</v>
      </c>
      <c r="R106" s="4">
        <v>0.85199999999999998</v>
      </c>
    </row>
    <row r="107" spans="2:18">
      <c r="B107">
        <v>103</v>
      </c>
      <c r="C107">
        <f t="shared" si="3"/>
        <v>858.33333333333326</v>
      </c>
      <c r="E107">
        <f t="shared" si="5"/>
        <v>0</v>
      </c>
      <c r="F107">
        <f t="shared" si="4"/>
        <v>0</v>
      </c>
      <c r="L107">
        <v>10</v>
      </c>
      <c r="M107">
        <v>48.481999999999999</v>
      </c>
      <c r="N107">
        <v>63565.7</v>
      </c>
      <c r="O107">
        <v>11105.1</v>
      </c>
      <c r="P107" s="4">
        <v>9.5399999999999999E-2</v>
      </c>
      <c r="Q107">
        <v>8.9090000000000007</v>
      </c>
      <c r="R107">
        <v>0.86</v>
      </c>
    </row>
    <row r="108" spans="2:18">
      <c r="B108">
        <v>104</v>
      </c>
      <c r="C108">
        <f t="shared" si="3"/>
        <v>866.66666666666674</v>
      </c>
      <c r="E108">
        <f t="shared" si="5"/>
        <v>0</v>
      </c>
      <c r="F108">
        <f t="shared" si="4"/>
        <v>0</v>
      </c>
      <c r="L108">
        <v>11</v>
      </c>
      <c r="M108">
        <v>53.481999999999999</v>
      </c>
      <c r="N108">
        <v>65495.199999999997</v>
      </c>
      <c r="O108">
        <v>11449.5</v>
      </c>
      <c r="P108">
        <v>9.5299999999999996E-2</v>
      </c>
      <c r="Q108">
        <v>9.1790000000000003</v>
      </c>
      <c r="R108" s="4">
        <v>0.88</v>
      </c>
    </row>
    <row r="109" spans="2:18">
      <c r="B109">
        <v>105</v>
      </c>
      <c r="C109">
        <f t="shared" si="3"/>
        <v>875</v>
      </c>
      <c r="E109">
        <f t="shared" si="5"/>
        <v>0</v>
      </c>
      <c r="F109">
        <f t="shared" si="4"/>
        <v>0</v>
      </c>
      <c r="L109">
        <v>12</v>
      </c>
      <c r="M109">
        <v>58.481999999999999</v>
      </c>
      <c r="N109">
        <v>66449.2</v>
      </c>
      <c r="O109">
        <v>11550.2</v>
      </c>
      <c r="P109">
        <v>9.5899999999999999E-2</v>
      </c>
      <c r="Q109">
        <v>9.3130000000000006</v>
      </c>
      <c r="R109" s="4">
        <v>0.88200000000000001</v>
      </c>
    </row>
    <row r="110" spans="2:18">
      <c r="B110">
        <v>106</v>
      </c>
      <c r="C110">
        <f t="shared" si="3"/>
        <v>883.33333333333326</v>
      </c>
      <c r="E110">
        <f t="shared" si="5"/>
        <v>0</v>
      </c>
      <c r="F110">
        <f t="shared" si="4"/>
        <v>0</v>
      </c>
      <c r="L110" t="s">
        <v>22</v>
      </c>
      <c r="M110" t="s">
        <v>23</v>
      </c>
      <c r="N110" t="s">
        <v>24</v>
      </c>
      <c r="O110" t="s">
        <v>25</v>
      </c>
      <c r="P110" t="s">
        <v>26</v>
      </c>
      <c r="Q110" t="s">
        <v>27</v>
      </c>
      <c r="R110" s="4" t="s">
        <v>5</v>
      </c>
    </row>
    <row r="111" spans="2:18">
      <c r="B111">
        <v>107</v>
      </c>
      <c r="C111">
        <f t="shared" si="3"/>
        <v>891.66666666666674</v>
      </c>
      <c r="E111">
        <f t="shared" si="5"/>
        <v>0</v>
      </c>
      <c r="F111">
        <f t="shared" si="4"/>
        <v>0</v>
      </c>
      <c r="L111">
        <v>1</v>
      </c>
      <c r="M111">
        <v>3.472</v>
      </c>
      <c r="N111">
        <v>65861.399999999994</v>
      </c>
      <c r="O111">
        <v>11479.4</v>
      </c>
      <c r="P111">
        <v>9.5600000000000004E-2</v>
      </c>
      <c r="Q111">
        <v>9.6820000000000004</v>
      </c>
      <c r="R111" s="4">
        <v>0.85499999999999998</v>
      </c>
    </row>
    <row r="112" spans="2:18">
      <c r="B112">
        <v>108</v>
      </c>
      <c r="C112">
        <f t="shared" si="3"/>
        <v>900</v>
      </c>
      <c r="E112">
        <f t="shared" si="5"/>
        <v>0</v>
      </c>
      <c r="F112">
        <f t="shared" si="4"/>
        <v>0</v>
      </c>
      <c r="L112">
        <v>2</v>
      </c>
      <c r="M112">
        <v>8.4819999999999993</v>
      </c>
      <c r="N112">
        <v>65212.5</v>
      </c>
      <c r="O112">
        <v>11350.5</v>
      </c>
      <c r="P112">
        <v>9.5799999999999996E-2</v>
      </c>
      <c r="Q112">
        <v>9.5860000000000003</v>
      </c>
      <c r="R112" s="4">
        <v>0.88</v>
      </c>
    </row>
    <row r="113" spans="2:19">
      <c r="B113">
        <v>109</v>
      </c>
      <c r="C113">
        <f t="shared" si="3"/>
        <v>908.33333333333326</v>
      </c>
      <c r="E113">
        <f t="shared" si="5"/>
        <v>0</v>
      </c>
      <c r="F113">
        <f t="shared" si="4"/>
        <v>0</v>
      </c>
      <c r="L113">
        <v>3</v>
      </c>
      <c r="M113">
        <v>13.481999999999999</v>
      </c>
      <c r="N113">
        <v>64529.599999999999</v>
      </c>
      <c r="O113">
        <v>11258.7</v>
      </c>
      <c r="P113">
        <v>9.5500000000000002E-2</v>
      </c>
      <c r="Q113">
        <v>9.4860000000000007</v>
      </c>
      <c r="R113" s="4">
        <v>0.86599999999999999</v>
      </c>
    </row>
    <row r="114" spans="2:19">
      <c r="B114">
        <v>110</v>
      </c>
      <c r="C114">
        <f t="shared" si="3"/>
        <v>916.66666666666674</v>
      </c>
      <c r="E114">
        <f t="shared" si="5"/>
        <v>0</v>
      </c>
      <c r="F114">
        <f t="shared" si="4"/>
        <v>0</v>
      </c>
      <c r="L114">
        <v>4</v>
      </c>
      <c r="M114">
        <v>18.481999999999999</v>
      </c>
      <c r="N114">
        <v>64497</v>
      </c>
      <c r="O114">
        <v>11193.2</v>
      </c>
      <c r="P114">
        <v>9.6000000000000002E-2</v>
      </c>
      <c r="Q114">
        <v>9.4809999999999999</v>
      </c>
      <c r="R114" s="4">
        <v>0.874</v>
      </c>
    </row>
    <row r="115" spans="2:19">
      <c r="B115">
        <v>111</v>
      </c>
      <c r="C115">
        <f t="shared" si="3"/>
        <v>925</v>
      </c>
      <c r="E115">
        <f t="shared" si="5"/>
        <v>0</v>
      </c>
      <c r="F115">
        <f t="shared" si="4"/>
        <v>0</v>
      </c>
      <c r="L115">
        <v>5</v>
      </c>
      <c r="M115">
        <v>23.481999999999999</v>
      </c>
      <c r="N115">
        <v>63138.5</v>
      </c>
      <c r="O115">
        <v>10998.9</v>
      </c>
      <c r="P115">
        <v>9.5699999999999993E-2</v>
      </c>
      <c r="Q115">
        <v>9.282</v>
      </c>
      <c r="R115" s="4">
        <v>0.879</v>
      </c>
    </row>
    <row r="116" spans="2:19">
      <c r="B116">
        <v>112</v>
      </c>
      <c r="C116">
        <f t="shared" si="3"/>
        <v>933.33333333333326</v>
      </c>
      <c r="E116">
        <f t="shared" si="5"/>
        <v>0</v>
      </c>
      <c r="F116">
        <f t="shared" si="4"/>
        <v>0</v>
      </c>
      <c r="L116">
        <v>6</v>
      </c>
      <c r="M116">
        <v>28.481000000000002</v>
      </c>
      <c r="N116">
        <v>60455.5</v>
      </c>
      <c r="O116">
        <v>10563.6</v>
      </c>
      <c r="P116">
        <v>9.5399999999999999E-2</v>
      </c>
      <c r="Q116">
        <v>8.8870000000000005</v>
      </c>
      <c r="R116">
        <v>0.84499999999999997</v>
      </c>
    </row>
    <row r="117" spans="2:19">
      <c r="B117">
        <v>113</v>
      </c>
      <c r="C117">
        <f t="shared" si="3"/>
        <v>941.66666666666674</v>
      </c>
      <c r="E117">
        <f t="shared" si="5"/>
        <v>0</v>
      </c>
      <c r="F117">
        <f t="shared" si="4"/>
        <v>0</v>
      </c>
      <c r="L117">
        <v>7</v>
      </c>
      <c r="M117">
        <v>33.481999999999999</v>
      </c>
      <c r="N117">
        <v>58140.2</v>
      </c>
      <c r="O117">
        <v>10133.200000000001</v>
      </c>
      <c r="P117" s="4">
        <v>9.5600000000000004E-2</v>
      </c>
      <c r="Q117" s="4">
        <v>8.5470000000000006</v>
      </c>
      <c r="R117">
        <v>0.872</v>
      </c>
      <c r="S117" s="4"/>
    </row>
    <row r="118" spans="2:19">
      <c r="B118">
        <v>114</v>
      </c>
      <c r="C118">
        <f t="shared" si="3"/>
        <v>950</v>
      </c>
      <c r="E118">
        <f t="shared" si="5"/>
        <v>0</v>
      </c>
      <c r="F118">
        <f t="shared" si="4"/>
        <v>0</v>
      </c>
      <c r="L118">
        <v>8</v>
      </c>
      <c r="M118">
        <v>38.481999999999999</v>
      </c>
      <c r="N118">
        <v>54973.9</v>
      </c>
      <c r="O118">
        <v>9634.6</v>
      </c>
      <c r="P118">
        <v>9.5100000000000004E-2</v>
      </c>
      <c r="Q118">
        <v>8.0809999999999995</v>
      </c>
      <c r="R118">
        <v>0.85399999999999998</v>
      </c>
    </row>
    <row r="119" spans="2:19">
      <c r="B119">
        <v>115</v>
      </c>
      <c r="C119">
        <f t="shared" si="3"/>
        <v>958.33333333333326</v>
      </c>
      <c r="E119">
        <f t="shared" si="5"/>
        <v>0</v>
      </c>
      <c r="F119">
        <f t="shared" si="4"/>
        <v>0</v>
      </c>
      <c r="L119">
        <v>9</v>
      </c>
      <c r="M119">
        <v>43.481999999999999</v>
      </c>
      <c r="N119">
        <v>51806.1</v>
      </c>
      <c r="O119">
        <v>9078.4</v>
      </c>
      <c r="P119">
        <v>9.5100000000000004E-2</v>
      </c>
      <c r="Q119">
        <v>7.6159999999999997</v>
      </c>
      <c r="R119" s="4">
        <v>0.85499999999999998</v>
      </c>
    </row>
    <row r="120" spans="2:19">
      <c r="B120">
        <v>116</v>
      </c>
      <c r="C120">
        <f t="shared" si="3"/>
        <v>966.66666666666674</v>
      </c>
      <c r="E120">
        <f t="shared" si="5"/>
        <v>0</v>
      </c>
      <c r="F120">
        <f t="shared" si="4"/>
        <v>0</v>
      </c>
      <c r="L120">
        <v>10</v>
      </c>
      <c r="M120">
        <v>48.481999999999999</v>
      </c>
      <c r="N120">
        <v>47774.3</v>
      </c>
      <c r="O120">
        <v>8401.6</v>
      </c>
      <c r="P120">
        <v>9.4799999999999995E-2</v>
      </c>
      <c r="Q120">
        <v>7.0229999999999997</v>
      </c>
      <c r="R120">
        <v>0.86799999999999999</v>
      </c>
    </row>
    <row r="121" spans="2:19">
      <c r="B121">
        <v>117</v>
      </c>
      <c r="C121">
        <f t="shared" si="3"/>
        <v>975</v>
      </c>
      <c r="E121">
        <f t="shared" si="5"/>
        <v>0</v>
      </c>
      <c r="F121">
        <f t="shared" si="4"/>
        <v>0</v>
      </c>
      <c r="L121">
        <v>11</v>
      </c>
      <c r="M121">
        <v>53.482999999999997</v>
      </c>
      <c r="N121">
        <v>43369.4</v>
      </c>
      <c r="O121">
        <v>7617.4</v>
      </c>
      <c r="P121">
        <v>9.4899999999999998E-2</v>
      </c>
      <c r="Q121">
        <v>6.375</v>
      </c>
      <c r="R121" s="4">
        <v>0.90300000000000002</v>
      </c>
    </row>
    <row r="122" spans="2:19">
      <c r="B122">
        <v>118</v>
      </c>
      <c r="C122">
        <f t="shared" si="3"/>
        <v>983.33333333333326</v>
      </c>
      <c r="E122">
        <f t="shared" si="5"/>
        <v>0</v>
      </c>
      <c r="F122">
        <f t="shared" si="4"/>
        <v>0</v>
      </c>
      <c r="L122">
        <v>12</v>
      </c>
      <c r="M122">
        <v>58.482999999999997</v>
      </c>
      <c r="N122">
        <v>40496.5</v>
      </c>
      <c r="O122">
        <v>7163.6</v>
      </c>
      <c r="P122">
        <v>9.4200000000000006E-2</v>
      </c>
      <c r="Q122">
        <v>5.9530000000000003</v>
      </c>
      <c r="R122" s="4">
        <v>0.89</v>
      </c>
    </row>
    <row r="123" spans="2:19">
      <c r="B123">
        <v>119</v>
      </c>
      <c r="C123">
        <f t="shared" si="3"/>
        <v>991.66666666666674</v>
      </c>
      <c r="E123">
        <f t="shared" si="5"/>
        <v>0</v>
      </c>
      <c r="F123">
        <f t="shared" si="4"/>
        <v>0</v>
      </c>
      <c r="L123" t="s">
        <v>22</v>
      </c>
      <c r="M123" t="s">
        <v>23</v>
      </c>
      <c r="N123" t="s">
        <v>24</v>
      </c>
      <c r="O123" t="s">
        <v>25</v>
      </c>
      <c r="P123" t="s">
        <v>26</v>
      </c>
      <c r="Q123" t="s">
        <v>27</v>
      </c>
      <c r="R123" t="s">
        <v>5</v>
      </c>
    </row>
    <row r="124" spans="2:19">
      <c r="B124">
        <v>120</v>
      </c>
      <c r="C124">
        <f t="shared" si="3"/>
        <v>1000</v>
      </c>
      <c r="E124">
        <f t="shared" si="5"/>
        <v>0</v>
      </c>
      <c r="F124">
        <f t="shared" si="4"/>
        <v>0</v>
      </c>
      <c r="L124">
        <v>1</v>
      </c>
      <c r="M124">
        <v>3.4729999999999999</v>
      </c>
      <c r="N124">
        <v>44815.8</v>
      </c>
      <c r="O124">
        <v>7872.4</v>
      </c>
      <c r="P124">
        <v>9.4899999999999998E-2</v>
      </c>
      <c r="Q124">
        <v>4.2450000000000001</v>
      </c>
      <c r="R124" s="4">
        <v>0.86399999999999999</v>
      </c>
    </row>
    <row r="125" spans="2:19">
      <c r="B125">
        <v>121</v>
      </c>
      <c r="C125">
        <f t="shared" si="3"/>
        <v>1008.3333333333333</v>
      </c>
      <c r="E125">
        <f t="shared" si="5"/>
        <v>0</v>
      </c>
      <c r="F125">
        <f t="shared" si="4"/>
        <v>0</v>
      </c>
      <c r="L125">
        <v>2</v>
      </c>
      <c r="M125">
        <v>8.4819999999999993</v>
      </c>
      <c r="N125">
        <v>53938</v>
      </c>
      <c r="O125">
        <v>9419.7999999999993</v>
      </c>
      <c r="P125">
        <v>9.5399999999999999E-2</v>
      </c>
      <c r="Q125">
        <v>5.109</v>
      </c>
      <c r="R125" s="4">
        <v>0.86599999999999999</v>
      </c>
    </row>
    <row r="126" spans="2:19">
      <c r="B126">
        <v>122</v>
      </c>
      <c r="C126">
        <f t="shared" si="3"/>
        <v>1016.6666666666667</v>
      </c>
      <c r="E126">
        <f t="shared" si="5"/>
        <v>0</v>
      </c>
      <c r="F126">
        <f t="shared" si="4"/>
        <v>0</v>
      </c>
      <c r="L126">
        <v>3</v>
      </c>
      <c r="M126">
        <v>13.481</v>
      </c>
      <c r="N126">
        <v>65152.1</v>
      </c>
      <c r="O126">
        <v>11326.2</v>
      </c>
      <c r="P126">
        <v>9.5899999999999999E-2</v>
      </c>
      <c r="Q126">
        <v>6.1719999999999997</v>
      </c>
      <c r="R126" s="4">
        <v>0.84</v>
      </c>
    </row>
    <row r="127" spans="2:19">
      <c r="B127">
        <v>123</v>
      </c>
      <c r="C127">
        <f t="shared" si="3"/>
        <v>1025</v>
      </c>
      <c r="E127">
        <f t="shared" si="5"/>
        <v>0</v>
      </c>
      <c r="F127">
        <f t="shared" si="4"/>
        <v>0</v>
      </c>
      <c r="L127">
        <v>4</v>
      </c>
      <c r="M127">
        <v>18.481000000000002</v>
      </c>
      <c r="N127">
        <v>81605.399999999994</v>
      </c>
      <c r="O127">
        <v>14090.6</v>
      </c>
      <c r="P127">
        <v>9.6500000000000002E-2</v>
      </c>
      <c r="Q127">
        <v>7.73</v>
      </c>
      <c r="R127" s="4">
        <v>0.84799999999999998</v>
      </c>
    </row>
    <row r="128" spans="2:19">
      <c r="B128">
        <v>124</v>
      </c>
      <c r="C128">
        <f t="shared" si="3"/>
        <v>1033.3333333333333</v>
      </c>
      <c r="E128">
        <f t="shared" si="5"/>
        <v>0</v>
      </c>
      <c r="F128">
        <f t="shared" si="4"/>
        <v>0</v>
      </c>
      <c r="L128">
        <v>5</v>
      </c>
      <c r="M128">
        <v>23.48</v>
      </c>
      <c r="N128">
        <v>94425.7</v>
      </c>
      <c r="O128">
        <v>16271.8</v>
      </c>
      <c r="P128">
        <v>9.6699999999999994E-2</v>
      </c>
      <c r="Q128">
        <v>8.9450000000000003</v>
      </c>
      <c r="R128" s="4">
        <v>0.85</v>
      </c>
    </row>
    <row r="129" spans="2:19">
      <c r="B129">
        <v>125</v>
      </c>
      <c r="C129">
        <f t="shared" si="3"/>
        <v>1041.6666666666667</v>
      </c>
      <c r="E129">
        <f t="shared" si="5"/>
        <v>0</v>
      </c>
      <c r="F129">
        <f t="shared" si="4"/>
        <v>0</v>
      </c>
      <c r="L129">
        <v>6</v>
      </c>
      <c r="M129">
        <v>28.48</v>
      </c>
      <c r="N129">
        <v>100885.2</v>
      </c>
      <c r="O129">
        <v>17304.900000000001</v>
      </c>
      <c r="P129">
        <v>9.7199999999999995E-2</v>
      </c>
      <c r="Q129">
        <v>9.5570000000000004</v>
      </c>
      <c r="R129">
        <v>0.82299999999999995</v>
      </c>
    </row>
    <row r="130" spans="2:19">
      <c r="B130">
        <v>126</v>
      </c>
      <c r="C130">
        <f t="shared" si="3"/>
        <v>1050</v>
      </c>
      <c r="E130">
        <f t="shared" si="5"/>
        <v>0</v>
      </c>
      <c r="F130">
        <f t="shared" si="4"/>
        <v>0</v>
      </c>
      <c r="L130">
        <v>7</v>
      </c>
      <c r="M130">
        <v>33.479999999999997</v>
      </c>
      <c r="N130">
        <v>103100.2</v>
      </c>
      <c r="O130">
        <v>17584.3</v>
      </c>
      <c r="P130">
        <v>9.7699999999999995E-2</v>
      </c>
      <c r="Q130">
        <v>9.7669999999999995</v>
      </c>
      <c r="R130" s="4">
        <v>0.83799999999999997</v>
      </c>
      <c r="S130" s="4"/>
    </row>
    <row r="131" spans="2:19">
      <c r="B131">
        <v>127</v>
      </c>
      <c r="C131">
        <f t="shared" si="3"/>
        <v>1058.3333333333333</v>
      </c>
      <c r="E131">
        <f t="shared" si="5"/>
        <v>0</v>
      </c>
      <c r="F131">
        <f t="shared" si="4"/>
        <v>0</v>
      </c>
      <c r="L131">
        <v>8</v>
      </c>
      <c r="M131">
        <v>38.478999999999999</v>
      </c>
      <c r="N131">
        <v>103150.1</v>
      </c>
      <c r="O131">
        <v>17656.3</v>
      </c>
      <c r="P131">
        <v>9.74E-2</v>
      </c>
      <c r="Q131">
        <v>9.7710000000000008</v>
      </c>
      <c r="R131" s="4">
        <v>0.81200000000000006</v>
      </c>
    </row>
    <row r="132" spans="2:19">
      <c r="B132">
        <v>128</v>
      </c>
      <c r="C132">
        <f t="shared" si="3"/>
        <v>1066.6666666666667</v>
      </c>
      <c r="E132">
        <f t="shared" si="5"/>
        <v>0</v>
      </c>
      <c r="F132">
        <f t="shared" si="4"/>
        <v>0</v>
      </c>
      <c r="L132">
        <v>9</v>
      </c>
      <c r="M132">
        <v>43.478999999999999</v>
      </c>
      <c r="N132">
        <v>103013.5</v>
      </c>
      <c r="O132">
        <v>17584.7</v>
      </c>
      <c r="P132">
        <v>9.7600000000000006E-2</v>
      </c>
      <c r="Q132">
        <v>9.7579999999999991</v>
      </c>
      <c r="R132" s="4">
        <v>0.78900000000000003</v>
      </c>
      <c r="S132" s="4"/>
    </row>
    <row r="133" spans="2:19">
      <c r="B133">
        <v>129</v>
      </c>
      <c r="C133">
        <f t="shared" ref="C133:C196" si="6">B133*100/60*5</f>
        <v>1075</v>
      </c>
      <c r="E133">
        <f t="shared" si="5"/>
        <v>0</v>
      </c>
      <c r="F133">
        <f t="shared" ref="F133:F196" si="7">E133*5</f>
        <v>0</v>
      </c>
      <c r="L133">
        <v>10</v>
      </c>
      <c r="M133">
        <v>48.48</v>
      </c>
      <c r="N133">
        <v>102177.4</v>
      </c>
      <c r="O133">
        <v>17512.400000000001</v>
      </c>
      <c r="P133">
        <v>9.7199999999999995E-2</v>
      </c>
      <c r="Q133">
        <v>9.6790000000000003</v>
      </c>
      <c r="R133">
        <v>0.81699999999999995</v>
      </c>
    </row>
    <row r="134" spans="2:19">
      <c r="B134">
        <v>130</v>
      </c>
      <c r="C134">
        <f t="shared" si="6"/>
        <v>1083.3333333333333</v>
      </c>
      <c r="E134">
        <f t="shared" ref="E134:E197" si="8">$B$2*10^(-6)*D134/$C$2*7.45*10^(-6)*10^6/$D$2*2*60</f>
        <v>0</v>
      </c>
      <c r="F134">
        <f t="shared" si="7"/>
        <v>0</v>
      </c>
      <c r="L134">
        <v>11</v>
      </c>
      <c r="M134">
        <v>53.48</v>
      </c>
      <c r="N134">
        <v>101937.2</v>
      </c>
      <c r="O134">
        <v>17395.599999999999</v>
      </c>
      <c r="P134">
        <v>9.7699999999999995E-2</v>
      </c>
      <c r="Q134">
        <v>9.6560000000000006</v>
      </c>
      <c r="R134" s="4">
        <v>0.81100000000000005</v>
      </c>
      <c r="S134" s="4"/>
    </row>
    <row r="135" spans="2:19">
      <c r="B135">
        <v>131</v>
      </c>
      <c r="C135">
        <f t="shared" si="6"/>
        <v>1091.6666666666667</v>
      </c>
      <c r="E135">
        <f t="shared" si="8"/>
        <v>0</v>
      </c>
      <c r="F135">
        <f t="shared" si="7"/>
        <v>0</v>
      </c>
      <c r="L135">
        <v>12</v>
      </c>
      <c r="M135">
        <v>58.481000000000002</v>
      </c>
      <c r="N135">
        <v>101446.8</v>
      </c>
      <c r="O135">
        <v>17365.5</v>
      </c>
      <c r="P135">
        <v>9.74E-2</v>
      </c>
      <c r="Q135">
        <v>9.61</v>
      </c>
      <c r="R135" s="4">
        <v>0.83799999999999997</v>
      </c>
      <c r="S135" s="4"/>
    </row>
    <row r="136" spans="2:19">
      <c r="B136">
        <v>132</v>
      </c>
      <c r="C136">
        <f t="shared" si="6"/>
        <v>1100</v>
      </c>
      <c r="E136">
        <f t="shared" si="8"/>
        <v>0</v>
      </c>
      <c r="F136">
        <f t="shared" si="7"/>
        <v>0</v>
      </c>
      <c r="R136" s="4"/>
      <c r="S136" s="4"/>
    </row>
    <row r="137" spans="2:19">
      <c r="B137">
        <v>133</v>
      </c>
      <c r="C137">
        <f t="shared" si="6"/>
        <v>1108.3333333333333</v>
      </c>
      <c r="E137">
        <f t="shared" si="8"/>
        <v>0</v>
      </c>
      <c r="F137">
        <f t="shared" si="7"/>
        <v>0</v>
      </c>
    </row>
    <row r="138" spans="2:19">
      <c r="B138">
        <v>134</v>
      </c>
      <c r="C138">
        <f t="shared" si="6"/>
        <v>1116.6666666666667</v>
      </c>
      <c r="E138">
        <f t="shared" si="8"/>
        <v>0</v>
      </c>
      <c r="F138">
        <f t="shared" si="7"/>
        <v>0</v>
      </c>
      <c r="P138" s="4"/>
      <c r="Q138" s="4"/>
      <c r="R138" s="4"/>
    </row>
    <row r="139" spans="2:19">
      <c r="B139">
        <v>135</v>
      </c>
      <c r="C139">
        <f t="shared" si="6"/>
        <v>1125</v>
      </c>
      <c r="E139">
        <f t="shared" si="8"/>
        <v>0</v>
      </c>
      <c r="F139">
        <f t="shared" si="7"/>
        <v>0</v>
      </c>
      <c r="R139" s="4"/>
      <c r="S139" s="4"/>
    </row>
    <row r="140" spans="2:19">
      <c r="B140">
        <v>136</v>
      </c>
      <c r="C140">
        <f t="shared" si="6"/>
        <v>1133.3333333333333</v>
      </c>
      <c r="E140">
        <f t="shared" si="8"/>
        <v>0</v>
      </c>
      <c r="F140">
        <f t="shared" si="7"/>
        <v>0</v>
      </c>
      <c r="R140" s="4"/>
      <c r="S140" s="4"/>
    </row>
    <row r="141" spans="2:19">
      <c r="B141">
        <v>137</v>
      </c>
      <c r="C141">
        <f t="shared" si="6"/>
        <v>1141.6666666666667</v>
      </c>
      <c r="E141">
        <f t="shared" si="8"/>
        <v>0</v>
      </c>
      <c r="F141">
        <f t="shared" si="7"/>
        <v>0</v>
      </c>
      <c r="S141" s="4"/>
    </row>
    <row r="142" spans="2:19">
      <c r="B142">
        <v>138</v>
      </c>
      <c r="C142">
        <f t="shared" si="6"/>
        <v>1150</v>
      </c>
      <c r="E142">
        <f t="shared" si="8"/>
        <v>0</v>
      </c>
      <c r="F142">
        <f t="shared" si="7"/>
        <v>0</v>
      </c>
      <c r="R142" s="4"/>
      <c r="S142" s="4"/>
    </row>
    <row r="143" spans="2:19">
      <c r="B143">
        <v>139</v>
      </c>
      <c r="C143">
        <f t="shared" si="6"/>
        <v>1158.3333333333333</v>
      </c>
      <c r="E143">
        <f t="shared" si="8"/>
        <v>0</v>
      </c>
      <c r="F143">
        <f t="shared" si="7"/>
        <v>0</v>
      </c>
      <c r="R143" s="4"/>
      <c r="S143" s="4"/>
    </row>
    <row r="144" spans="2:19">
      <c r="B144">
        <v>140</v>
      </c>
      <c r="C144">
        <f t="shared" si="6"/>
        <v>1166.6666666666667</v>
      </c>
      <c r="E144">
        <f t="shared" si="8"/>
        <v>0</v>
      </c>
      <c r="F144">
        <f t="shared" si="7"/>
        <v>0</v>
      </c>
      <c r="R144" s="4"/>
      <c r="S144" s="4"/>
    </row>
    <row r="145" spans="2:19">
      <c r="B145">
        <v>141</v>
      </c>
      <c r="C145">
        <f t="shared" si="6"/>
        <v>1175</v>
      </c>
      <c r="E145">
        <f t="shared" si="8"/>
        <v>0</v>
      </c>
      <c r="F145">
        <f t="shared" si="7"/>
        <v>0</v>
      </c>
      <c r="R145" s="4"/>
      <c r="S145" s="4"/>
    </row>
    <row r="146" spans="2:19">
      <c r="B146">
        <v>142</v>
      </c>
      <c r="C146">
        <f t="shared" si="6"/>
        <v>1183.3333333333333</v>
      </c>
      <c r="E146">
        <f t="shared" si="8"/>
        <v>0</v>
      </c>
      <c r="F146">
        <f t="shared" si="7"/>
        <v>0</v>
      </c>
      <c r="R146" s="4"/>
      <c r="S146" s="4"/>
    </row>
    <row r="147" spans="2:19">
      <c r="B147">
        <v>143</v>
      </c>
      <c r="C147">
        <f t="shared" si="6"/>
        <v>1191.6666666666667</v>
      </c>
      <c r="E147">
        <f t="shared" si="8"/>
        <v>0</v>
      </c>
      <c r="F147">
        <f t="shared" si="7"/>
        <v>0</v>
      </c>
      <c r="S147" s="4"/>
    </row>
    <row r="148" spans="2:19">
      <c r="B148">
        <v>144</v>
      </c>
      <c r="C148">
        <f t="shared" si="6"/>
        <v>1200</v>
      </c>
      <c r="E148">
        <f t="shared" si="8"/>
        <v>0</v>
      </c>
      <c r="F148">
        <f t="shared" si="7"/>
        <v>0</v>
      </c>
      <c r="S148" s="4"/>
    </row>
    <row r="149" spans="2:19">
      <c r="B149">
        <v>145</v>
      </c>
      <c r="C149">
        <f t="shared" si="6"/>
        <v>1208.3333333333333</v>
      </c>
      <c r="E149">
        <f t="shared" si="8"/>
        <v>0</v>
      </c>
      <c r="F149">
        <f t="shared" si="7"/>
        <v>0</v>
      </c>
      <c r="R149" s="4"/>
      <c r="S149" s="4"/>
    </row>
    <row r="150" spans="2:19">
      <c r="B150">
        <v>146</v>
      </c>
      <c r="C150">
        <f t="shared" si="6"/>
        <v>1216.6666666666667</v>
      </c>
      <c r="E150">
        <f t="shared" si="8"/>
        <v>0</v>
      </c>
      <c r="F150">
        <f t="shared" si="7"/>
        <v>0</v>
      </c>
    </row>
    <row r="151" spans="2:19">
      <c r="B151">
        <v>147</v>
      </c>
      <c r="C151">
        <f t="shared" si="6"/>
        <v>1225</v>
      </c>
      <c r="E151">
        <f t="shared" si="8"/>
        <v>0</v>
      </c>
      <c r="F151">
        <f t="shared" si="7"/>
        <v>0</v>
      </c>
      <c r="R151" s="4"/>
      <c r="S151" s="4"/>
    </row>
    <row r="152" spans="2:19">
      <c r="B152">
        <v>148</v>
      </c>
      <c r="C152">
        <f t="shared" si="6"/>
        <v>1233.3333333333333</v>
      </c>
      <c r="E152">
        <f t="shared" si="8"/>
        <v>0</v>
      </c>
      <c r="F152">
        <f t="shared" si="7"/>
        <v>0</v>
      </c>
      <c r="R152" s="4"/>
      <c r="S152" s="4"/>
    </row>
    <row r="153" spans="2:19">
      <c r="B153">
        <v>149</v>
      </c>
      <c r="C153">
        <f t="shared" si="6"/>
        <v>1241.6666666666667</v>
      </c>
      <c r="E153">
        <f t="shared" si="8"/>
        <v>0</v>
      </c>
      <c r="F153">
        <f t="shared" si="7"/>
        <v>0</v>
      </c>
      <c r="S153" s="4"/>
    </row>
    <row r="154" spans="2:19">
      <c r="B154">
        <v>150</v>
      </c>
      <c r="C154">
        <f t="shared" si="6"/>
        <v>1250</v>
      </c>
      <c r="E154">
        <f t="shared" si="8"/>
        <v>0</v>
      </c>
      <c r="F154">
        <f t="shared" si="7"/>
        <v>0</v>
      </c>
      <c r="R154" s="4"/>
    </row>
    <row r="155" spans="2:19">
      <c r="B155">
        <v>151</v>
      </c>
      <c r="C155">
        <f t="shared" si="6"/>
        <v>1258.3333333333333</v>
      </c>
      <c r="E155">
        <f t="shared" si="8"/>
        <v>0</v>
      </c>
      <c r="F155">
        <f t="shared" si="7"/>
        <v>0</v>
      </c>
      <c r="R155" s="4"/>
    </row>
    <row r="156" spans="2:19">
      <c r="B156">
        <v>152</v>
      </c>
      <c r="C156">
        <f t="shared" si="6"/>
        <v>1266.6666666666667</v>
      </c>
      <c r="E156">
        <f t="shared" si="8"/>
        <v>0</v>
      </c>
      <c r="F156">
        <f t="shared" si="7"/>
        <v>0</v>
      </c>
    </row>
    <row r="157" spans="2:19">
      <c r="B157">
        <v>153</v>
      </c>
      <c r="C157">
        <f t="shared" si="6"/>
        <v>1275</v>
      </c>
      <c r="E157">
        <f t="shared" si="8"/>
        <v>0</v>
      </c>
      <c r="F157">
        <f t="shared" si="7"/>
        <v>0</v>
      </c>
      <c r="R157" s="4"/>
    </row>
    <row r="158" spans="2:19">
      <c r="B158">
        <v>154</v>
      </c>
      <c r="C158">
        <f t="shared" si="6"/>
        <v>1283.3333333333335</v>
      </c>
      <c r="E158">
        <f t="shared" si="8"/>
        <v>0</v>
      </c>
      <c r="F158">
        <f t="shared" si="7"/>
        <v>0</v>
      </c>
    </row>
    <row r="159" spans="2:19">
      <c r="B159">
        <v>155</v>
      </c>
      <c r="C159">
        <f t="shared" si="6"/>
        <v>1291.6666666666665</v>
      </c>
      <c r="E159">
        <f t="shared" si="8"/>
        <v>0</v>
      </c>
      <c r="F159">
        <f t="shared" si="7"/>
        <v>0</v>
      </c>
      <c r="P159" s="4"/>
      <c r="Q159" s="4"/>
    </row>
    <row r="160" spans="2:19">
      <c r="B160">
        <v>156</v>
      </c>
      <c r="C160">
        <f t="shared" si="6"/>
        <v>1300</v>
      </c>
      <c r="E160">
        <f t="shared" si="8"/>
        <v>0</v>
      </c>
      <c r="F160">
        <f t="shared" si="7"/>
        <v>0</v>
      </c>
      <c r="R160" s="4"/>
    </row>
    <row r="161" spans="2:18">
      <c r="B161">
        <v>157</v>
      </c>
      <c r="C161">
        <f t="shared" si="6"/>
        <v>1308.3333333333335</v>
      </c>
      <c r="E161">
        <f t="shared" si="8"/>
        <v>0</v>
      </c>
      <c r="F161">
        <f t="shared" si="7"/>
        <v>0</v>
      </c>
    </row>
    <row r="162" spans="2:18">
      <c r="B162">
        <v>158</v>
      </c>
      <c r="C162">
        <f t="shared" si="6"/>
        <v>1316.6666666666665</v>
      </c>
      <c r="E162">
        <f t="shared" si="8"/>
        <v>0</v>
      </c>
      <c r="F162">
        <f t="shared" si="7"/>
        <v>0</v>
      </c>
      <c r="R162" s="4"/>
    </row>
    <row r="163" spans="2:18">
      <c r="B163">
        <v>159</v>
      </c>
      <c r="C163">
        <f t="shared" si="6"/>
        <v>1325</v>
      </c>
      <c r="E163">
        <f t="shared" si="8"/>
        <v>0</v>
      </c>
      <c r="F163">
        <f t="shared" si="7"/>
        <v>0</v>
      </c>
      <c r="R163" s="4"/>
    </row>
    <row r="164" spans="2:18">
      <c r="B164">
        <v>160</v>
      </c>
      <c r="C164">
        <f t="shared" si="6"/>
        <v>1333.3333333333335</v>
      </c>
      <c r="E164">
        <f t="shared" si="8"/>
        <v>0</v>
      </c>
      <c r="F164">
        <f t="shared" si="7"/>
        <v>0</v>
      </c>
      <c r="R164" s="4"/>
    </row>
    <row r="165" spans="2:18">
      <c r="B165">
        <v>161</v>
      </c>
      <c r="C165">
        <f t="shared" si="6"/>
        <v>1341.6666666666665</v>
      </c>
      <c r="E165">
        <f t="shared" si="8"/>
        <v>0</v>
      </c>
      <c r="F165">
        <f t="shared" si="7"/>
        <v>0</v>
      </c>
      <c r="R165" s="4"/>
    </row>
    <row r="166" spans="2:18">
      <c r="B166">
        <v>162</v>
      </c>
      <c r="C166">
        <f t="shared" si="6"/>
        <v>1350</v>
      </c>
      <c r="E166">
        <f t="shared" si="8"/>
        <v>0</v>
      </c>
      <c r="F166">
        <f t="shared" si="7"/>
        <v>0</v>
      </c>
      <c r="R166" s="4"/>
    </row>
    <row r="167" spans="2:18">
      <c r="B167">
        <v>163</v>
      </c>
      <c r="C167">
        <f t="shared" si="6"/>
        <v>1358.3333333333335</v>
      </c>
      <c r="E167">
        <f t="shared" si="8"/>
        <v>0</v>
      </c>
      <c r="F167">
        <f t="shared" si="7"/>
        <v>0</v>
      </c>
      <c r="R167" s="4"/>
    </row>
    <row r="168" spans="2:18">
      <c r="B168">
        <v>164</v>
      </c>
      <c r="C168">
        <f t="shared" si="6"/>
        <v>1366.6666666666665</v>
      </c>
      <c r="E168">
        <f t="shared" si="8"/>
        <v>0</v>
      </c>
      <c r="F168">
        <f t="shared" si="7"/>
        <v>0</v>
      </c>
    </row>
    <row r="169" spans="2:18">
      <c r="B169">
        <v>165</v>
      </c>
      <c r="C169">
        <f t="shared" si="6"/>
        <v>1375</v>
      </c>
      <c r="E169">
        <f t="shared" si="8"/>
        <v>0</v>
      </c>
      <c r="F169">
        <f t="shared" si="7"/>
        <v>0</v>
      </c>
      <c r="R169" s="4"/>
    </row>
    <row r="170" spans="2:18">
      <c r="B170">
        <v>166</v>
      </c>
      <c r="C170">
        <f t="shared" si="6"/>
        <v>1383.3333333333335</v>
      </c>
      <c r="E170">
        <f t="shared" si="8"/>
        <v>0</v>
      </c>
      <c r="F170">
        <f t="shared" si="7"/>
        <v>0</v>
      </c>
      <c r="R170" s="4"/>
    </row>
    <row r="171" spans="2:18">
      <c r="B171">
        <v>167</v>
      </c>
      <c r="C171">
        <f t="shared" si="6"/>
        <v>1391.6666666666665</v>
      </c>
      <c r="E171">
        <f t="shared" si="8"/>
        <v>0</v>
      </c>
      <c r="F171">
        <f t="shared" si="7"/>
        <v>0</v>
      </c>
      <c r="R171" s="4"/>
    </row>
    <row r="172" spans="2:18">
      <c r="B172">
        <v>168</v>
      </c>
      <c r="C172">
        <f t="shared" si="6"/>
        <v>1400</v>
      </c>
      <c r="E172">
        <f t="shared" si="8"/>
        <v>0</v>
      </c>
      <c r="F172">
        <f t="shared" si="7"/>
        <v>0</v>
      </c>
    </row>
    <row r="173" spans="2:18">
      <c r="B173">
        <v>169</v>
      </c>
      <c r="C173">
        <f t="shared" si="6"/>
        <v>1408.3333333333335</v>
      </c>
      <c r="E173">
        <f t="shared" si="8"/>
        <v>0</v>
      </c>
      <c r="F173">
        <f t="shared" si="7"/>
        <v>0</v>
      </c>
      <c r="R173" s="4"/>
    </row>
    <row r="174" spans="2:18">
      <c r="B174">
        <v>170</v>
      </c>
      <c r="C174">
        <f t="shared" si="6"/>
        <v>1416.6666666666665</v>
      </c>
      <c r="E174">
        <f t="shared" si="8"/>
        <v>0</v>
      </c>
      <c r="F174">
        <f t="shared" si="7"/>
        <v>0</v>
      </c>
    </row>
    <row r="175" spans="2:18">
      <c r="B175">
        <v>171</v>
      </c>
      <c r="C175">
        <f t="shared" si="6"/>
        <v>1425</v>
      </c>
      <c r="E175">
        <f t="shared" si="8"/>
        <v>0</v>
      </c>
      <c r="F175">
        <f t="shared" si="7"/>
        <v>0</v>
      </c>
    </row>
    <row r="176" spans="2:18">
      <c r="B176">
        <v>172</v>
      </c>
      <c r="C176">
        <f t="shared" si="6"/>
        <v>1433.3333333333335</v>
      </c>
      <c r="E176">
        <f t="shared" si="8"/>
        <v>0</v>
      </c>
      <c r="F176">
        <f t="shared" si="7"/>
        <v>0</v>
      </c>
      <c r="R176" s="4"/>
    </row>
    <row r="177" spans="2:18">
      <c r="B177">
        <v>173</v>
      </c>
      <c r="C177">
        <f t="shared" si="6"/>
        <v>1441.6666666666665</v>
      </c>
      <c r="E177">
        <f t="shared" si="8"/>
        <v>0</v>
      </c>
      <c r="F177">
        <f t="shared" si="7"/>
        <v>0</v>
      </c>
      <c r="R177" s="4"/>
    </row>
    <row r="178" spans="2:18">
      <c r="B178">
        <v>174</v>
      </c>
      <c r="C178">
        <f t="shared" si="6"/>
        <v>1450</v>
      </c>
      <c r="E178">
        <f t="shared" si="8"/>
        <v>0</v>
      </c>
      <c r="F178">
        <f t="shared" si="7"/>
        <v>0</v>
      </c>
      <c r="R178" s="4"/>
    </row>
    <row r="179" spans="2:18">
      <c r="B179">
        <v>175</v>
      </c>
      <c r="C179">
        <f t="shared" si="6"/>
        <v>1458.3333333333335</v>
      </c>
      <c r="E179">
        <f t="shared" si="8"/>
        <v>0</v>
      </c>
      <c r="F179">
        <f t="shared" si="7"/>
        <v>0</v>
      </c>
    </row>
    <row r="180" spans="2:18">
      <c r="B180">
        <v>176</v>
      </c>
      <c r="C180">
        <f t="shared" si="6"/>
        <v>1466.6666666666665</v>
      </c>
      <c r="E180">
        <f t="shared" si="8"/>
        <v>0</v>
      </c>
      <c r="F180">
        <f t="shared" si="7"/>
        <v>0</v>
      </c>
      <c r="Q180" s="4"/>
    </row>
    <row r="181" spans="2:18">
      <c r="B181">
        <v>177</v>
      </c>
      <c r="C181">
        <f t="shared" si="6"/>
        <v>1475</v>
      </c>
      <c r="E181">
        <f t="shared" si="8"/>
        <v>0</v>
      </c>
      <c r="F181">
        <f t="shared" si="7"/>
        <v>0</v>
      </c>
    </row>
    <row r="182" spans="2:18">
      <c r="B182">
        <v>178</v>
      </c>
      <c r="C182">
        <f t="shared" si="6"/>
        <v>1483.3333333333335</v>
      </c>
      <c r="E182">
        <f t="shared" si="8"/>
        <v>0</v>
      </c>
      <c r="F182">
        <f t="shared" si="7"/>
        <v>0</v>
      </c>
    </row>
    <row r="183" spans="2:18">
      <c r="B183">
        <v>179</v>
      </c>
      <c r="C183">
        <f t="shared" si="6"/>
        <v>1491.6666666666665</v>
      </c>
      <c r="E183">
        <f t="shared" si="8"/>
        <v>0</v>
      </c>
      <c r="F183">
        <f t="shared" si="7"/>
        <v>0</v>
      </c>
    </row>
    <row r="184" spans="2:18">
      <c r="B184">
        <v>180</v>
      </c>
      <c r="C184">
        <f t="shared" si="6"/>
        <v>1500</v>
      </c>
      <c r="E184">
        <f t="shared" si="8"/>
        <v>0</v>
      </c>
      <c r="F184">
        <f t="shared" si="7"/>
        <v>0</v>
      </c>
    </row>
    <row r="185" spans="2:18">
      <c r="B185">
        <v>181</v>
      </c>
      <c r="C185">
        <f t="shared" si="6"/>
        <v>1508.3333333333335</v>
      </c>
      <c r="E185">
        <f t="shared" si="8"/>
        <v>0</v>
      </c>
      <c r="F185">
        <f t="shared" si="7"/>
        <v>0</v>
      </c>
    </row>
    <row r="186" spans="2:18">
      <c r="B186">
        <v>182</v>
      </c>
      <c r="C186">
        <f t="shared" si="6"/>
        <v>1516.6666666666665</v>
      </c>
      <c r="E186">
        <f t="shared" si="8"/>
        <v>0</v>
      </c>
      <c r="F186">
        <f t="shared" si="7"/>
        <v>0</v>
      </c>
    </row>
    <row r="187" spans="2:18">
      <c r="B187">
        <v>183</v>
      </c>
      <c r="C187">
        <f t="shared" si="6"/>
        <v>1525</v>
      </c>
      <c r="E187">
        <f t="shared" si="8"/>
        <v>0</v>
      </c>
      <c r="F187">
        <f t="shared" si="7"/>
        <v>0</v>
      </c>
    </row>
    <row r="188" spans="2:18">
      <c r="B188">
        <v>184</v>
      </c>
      <c r="C188">
        <f t="shared" si="6"/>
        <v>1533.3333333333335</v>
      </c>
      <c r="E188">
        <f t="shared" si="8"/>
        <v>0</v>
      </c>
      <c r="F188">
        <f t="shared" si="7"/>
        <v>0</v>
      </c>
    </row>
    <row r="189" spans="2:18">
      <c r="B189">
        <v>185</v>
      </c>
      <c r="C189">
        <f t="shared" si="6"/>
        <v>1541.6666666666665</v>
      </c>
      <c r="E189">
        <f t="shared" si="8"/>
        <v>0</v>
      </c>
      <c r="F189">
        <f t="shared" si="7"/>
        <v>0</v>
      </c>
    </row>
    <row r="190" spans="2:18">
      <c r="B190">
        <v>186</v>
      </c>
      <c r="C190">
        <f t="shared" si="6"/>
        <v>1550</v>
      </c>
      <c r="E190">
        <f t="shared" si="8"/>
        <v>0</v>
      </c>
      <c r="F190">
        <f t="shared" si="7"/>
        <v>0</v>
      </c>
    </row>
    <row r="191" spans="2:18">
      <c r="B191">
        <v>187</v>
      </c>
      <c r="C191">
        <f t="shared" si="6"/>
        <v>1558.3333333333335</v>
      </c>
      <c r="E191">
        <f t="shared" si="8"/>
        <v>0</v>
      </c>
      <c r="F191">
        <f t="shared" si="7"/>
        <v>0</v>
      </c>
    </row>
    <row r="192" spans="2:18">
      <c r="B192">
        <v>188</v>
      </c>
      <c r="C192">
        <f t="shared" si="6"/>
        <v>1566.6666666666665</v>
      </c>
      <c r="E192">
        <f t="shared" si="8"/>
        <v>0</v>
      </c>
      <c r="F192">
        <f t="shared" si="7"/>
        <v>0</v>
      </c>
    </row>
    <row r="193" spans="2:6">
      <c r="B193">
        <v>189</v>
      </c>
      <c r="C193">
        <f t="shared" si="6"/>
        <v>1575</v>
      </c>
      <c r="E193">
        <f t="shared" si="8"/>
        <v>0</v>
      </c>
      <c r="F193">
        <f t="shared" si="7"/>
        <v>0</v>
      </c>
    </row>
    <row r="194" spans="2:6">
      <c r="B194">
        <v>190</v>
      </c>
      <c r="C194">
        <f t="shared" si="6"/>
        <v>1583.3333333333335</v>
      </c>
      <c r="E194">
        <f t="shared" si="8"/>
        <v>0</v>
      </c>
      <c r="F194">
        <f t="shared" si="7"/>
        <v>0</v>
      </c>
    </row>
    <row r="195" spans="2:6">
      <c r="B195">
        <v>191</v>
      </c>
      <c r="C195">
        <f t="shared" si="6"/>
        <v>1591.6666666666665</v>
      </c>
      <c r="E195">
        <f t="shared" si="8"/>
        <v>0</v>
      </c>
      <c r="F195">
        <f t="shared" si="7"/>
        <v>0</v>
      </c>
    </row>
    <row r="196" spans="2:6">
      <c r="B196">
        <v>192</v>
      </c>
      <c r="C196">
        <f t="shared" si="6"/>
        <v>1600</v>
      </c>
      <c r="E196">
        <f t="shared" si="8"/>
        <v>0</v>
      </c>
      <c r="F196">
        <f t="shared" si="7"/>
        <v>0</v>
      </c>
    </row>
    <row r="197" spans="2:6">
      <c r="B197">
        <v>193</v>
      </c>
      <c r="C197">
        <f t="shared" ref="C197:C204" si="9">B197*100/60*5</f>
        <v>1608.3333333333335</v>
      </c>
      <c r="E197">
        <f t="shared" si="8"/>
        <v>0</v>
      </c>
      <c r="F197">
        <f t="shared" ref="F197:F204" si="10">E197*5</f>
        <v>0</v>
      </c>
    </row>
    <row r="198" spans="2:6">
      <c r="B198">
        <v>194</v>
      </c>
      <c r="C198">
        <f t="shared" si="9"/>
        <v>1616.6666666666665</v>
      </c>
      <c r="E198">
        <f t="shared" ref="E198:E204" si="11">$B$2*10^(-6)*D198/$C$2*7.45*10^(-6)*10^6/$D$2*2*60</f>
        <v>0</v>
      </c>
      <c r="F198">
        <f t="shared" si="10"/>
        <v>0</v>
      </c>
    </row>
    <row r="199" spans="2:6">
      <c r="B199">
        <v>195</v>
      </c>
      <c r="C199">
        <f t="shared" si="9"/>
        <v>1625</v>
      </c>
      <c r="E199">
        <f t="shared" si="11"/>
        <v>0</v>
      </c>
      <c r="F199">
        <f t="shared" si="10"/>
        <v>0</v>
      </c>
    </row>
    <row r="200" spans="2:6">
      <c r="B200">
        <v>196</v>
      </c>
      <c r="C200">
        <f t="shared" si="9"/>
        <v>1633.3333333333335</v>
      </c>
      <c r="E200">
        <f t="shared" si="11"/>
        <v>0</v>
      </c>
      <c r="F200">
        <f t="shared" si="10"/>
        <v>0</v>
      </c>
    </row>
    <row r="201" spans="2:6">
      <c r="B201">
        <v>197</v>
      </c>
      <c r="C201">
        <f t="shared" si="9"/>
        <v>1641.6666666666665</v>
      </c>
      <c r="E201">
        <f t="shared" si="11"/>
        <v>0</v>
      </c>
      <c r="F201">
        <f t="shared" si="10"/>
        <v>0</v>
      </c>
    </row>
    <row r="202" spans="2:6">
      <c r="B202">
        <v>198</v>
      </c>
      <c r="C202">
        <f t="shared" si="9"/>
        <v>1650</v>
      </c>
      <c r="E202">
        <f t="shared" si="11"/>
        <v>0</v>
      </c>
      <c r="F202">
        <f t="shared" si="10"/>
        <v>0</v>
      </c>
    </row>
    <row r="203" spans="2:6">
      <c r="B203">
        <v>199</v>
      </c>
      <c r="C203">
        <f t="shared" si="9"/>
        <v>1658.3333333333335</v>
      </c>
      <c r="E203">
        <f t="shared" si="11"/>
        <v>0</v>
      </c>
      <c r="F203">
        <f t="shared" si="10"/>
        <v>0</v>
      </c>
    </row>
    <row r="204" spans="2:6">
      <c r="B204">
        <v>200</v>
      </c>
      <c r="C204">
        <f t="shared" si="9"/>
        <v>1666.6666666666665</v>
      </c>
      <c r="E204">
        <f t="shared" si="11"/>
        <v>0</v>
      </c>
      <c r="F204">
        <f t="shared" si="10"/>
        <v>0</v>
      </c>
    </row>
  </sheetData>
  <sheetCalcPr fullCalcOnLoad="1"/>
  <phoneticPr fontId="1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I22" sqref="I22"/>
    </sheetView>
  </sheetViews>
  <sheetFormatPr baseColWidth="10" defaultColWidth="8.625" defaultRowHeight="15"/>
  <sheetData/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Methane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</cp:lastModifiedBy>
  <dcterms:created xsi:type="dcterms:W3CDTF">2011-01-17T08:56:48Z</dcterms:created>
  <dcterms:modified xsi:type="dcterms:W3CDTF">2013-02-26T08:25:29Z</dcterms:modified>
</cp:coreProperties>
</file>